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中央政策" sheetId="1" r:id="rId1"/>
    <sheet name="计划生育山西省四项" sheetId="2" state="hidden" r:id="rId2"/>
    <sheet name="计划生育国家两项" sheetId="3" state="hidden" r:id="rId3"/>
  </sheets>
  <definedNames/>
  <calcPr fullCalcOnLoad="1"/>
</workbook>
</file>

<file path=xl/sharedStrings.xml><?xml version="1.0" encoding="utf-8"?>
<sst xmlns="http://schemas.openxmlformats.org/spreadsheetml/2006/main" count="208" uniqueCount="144">
  <si>
    <t>附件4-1：</t>
  </si>
  <si>
    <t>洪洞县“一卡通”项目清单（中央政策）</t>
  </si>
  <si>
    <t>填报日期：</t>
  </si>
  <si>
    <t>序号</t>
  </si>
  <si>
    <t>主管部门</t>
  </si>
  <si>
    <t>补贴项目</t>
  </si>
  <si>
    <t>政策级次</t>
  </si>
  <si>
    <t>政策依据文件及文号</t>
  </si>
  <si>
    <t>补贴对象</t>
  </si>
  <si>
    <t>补助标准</t>
  </si>
  <si>
    <t>各级负担额</t>
  </si>
  <si>
    <t>2020年补助标准决算数
(市级=A+B+C
县级=A+B+C+D）</t>
  </si>
  <si>
    <t>申领流程</t>
  </si>
  <si>
    <t>发放方式</t>
  </si>
  <si>
    <t>发放时间</t>
  </si>
  <si>
    <t>咨询电话</t>
  </si>
  <si>
    <t>备注</t>
  </si>
  <si>
    <t>中央</t>
  </si>
  <si>
    <t>省级</t>
  </si>
  <si>
    <t>市级</t>
  </si>
  <si>
    <t>县级</t>
  </si>
  <si>
    <t>洪洞县卫生健康和体育局</t>
  </si>
  <si>
    <t>农村部分计划生育家庭奖励扶助项目</t>
  </si>
  <si>
    <t xml:space="preserve">  《山西省人口和计划生育条例》
  《山西省卫生和计划生育委员会山西省财政厅关于调整全省计划生育家庭特别扶助标准的通知》(晋卫家庭发〔2018〕2号）</t>
  </si>
  <si>
    <t>只有一个子女或两女的农村计划生育家庭，年满60周岁的奖励对象，以人为单位</t>
  </si>
  <si>
    <t>80元/人/月</t>
  </si>
  <si>
    <t>48元</t>
  </si>
  <si>
    <t>25.6元</t>
  </si>
  <si>
    <t>6.4元</t>
  </si>
  <si>
    <t>本人申报，县乡村审核、确认、公示，每年2月28日前录入国家信息管理系统</t>
  </si>
  <si>
    <t>通过银行卡发放</t>
  </si>
  <si>
    <t>当年计发，一般在当年12月底前发放完毕</t>
  </si>
  <si>
    <t>0357-6222188</t>
  </si>
  <si>
    <t>计划生育家庭特别扶助项目</t>
  </si>
  <si>
    <t xml:space="preserve">  《山西省人口和计划生育条例》       
  《山西省卫生和计划生育委员会山西省财政厅关于调整全省计划生育家庭特别扶助标准的通知》(晋卫家庭发〔2018〕2号）
</t>
  </si>
  <si>
    <t>独生子女伤残家庭，女方年满49周岁起，以人为单位</t>
  </si>
  <si>
    <t>550元／月</t>
  </si>
  <si>
    <t>210元</t>
  </si>
  <si>
    <t>272元</t>
  </si>
  <si>
    <t>68元</t>
  </si>
  <si>
    <t>独生子女死亡家庭，女方年满49周岁起，以人为单位</t>
  </si>
  <si>
    <t>650元／月</t>
  </si>
  <si>
    <t>270元</t>
  </si>
  <si>
    <t>304元</t>
  </si>
  <si>
    <t>76元</t>
  </si>
  <si>
    <t>对三级及以上计划生育手术并发症人员，以人为单位</t>
  </si>
  <si>
    <t>一级400元／月
二级300元／月
三级200元／月</t>
  </si>
  <si>
    <t>一级240元/月；二级180元/月；三级120元/月</t>
  </si>
  <si>
    <t>一级128元/月；二级96元/月；三级64元/月</t>
  </si>
  <si>
    <t>一级32元/月；二级24元/月；三级16元/月</t>
  </si>
  <si>
    <t>洪洞县不涉及此项目</t>
  </si>
  <si>
    <t>老年村医退养补助</t>
  </si>
  <si>
    <t>山西省人民政府办公厅关于进一步加强乡村医生队伍建设的意见(晋政办发[2015]82号)
  山西省卫生健康委员会 山西省财政厅《关于调整全省老年乡村医生退养补助标准的通知》(晋卫基层发[2018]5号)
  山西省卫生健康委员会 山西省财政厅《关于老年乡村医生退养补助发放问题的通知》(晋卫农[2014]2号)</t>
  </si>
  <si>
    <t>依法取得乡村医生及以上执业资格，正式受聘于村卫生室工作，年满60周岁且连续在村卫生室执业满10年以上的离岗人员</t>
  </si>
  <si>
    <t>200元／月</t>
  </si>
  <si>
    <t>100元／月</t>
  </si>
  <si>
    <t>/</t>
  </si>
  <si>
    <t>本人申报，县乡村审核、确认、公示无异议后，纳入补助范围</t>
  </si>
  <si>
    <t>按月发放</t>
  </si>
  <si>
    <t>农村独生子女父母奖励费</t>
  </si>
  <si>
    <t>《山西省人口和计划生育条例》
  山西省财政厅 山西省卫生和计划生育委员会关于修订《计划生育服务补助资金管理办法》的通知  (晋财社[2017]74号)</t>
  </si>
  <si>
    <t>农村独生子女父母，从领取独生子女父母光荣证之月起至本人年满60周岁止（以人为单位统计）</t>
  </si>
  <si>
    <t>50元／月</t>
  </si>
  <si>
    <t>15元</t>
  </si>
  <si>
    <t>35元</t>
  </si>
  <si>
    <t>本人申报，县乡村审核、确认、公示，每年4月28日前录入国家信息管理系统</t>
  </si>
  <si>
    <t>退二孩指标独生子女父母奖励</t>
  </si>
  <si>
    <t>退二孩指标独生子女家庭，以户为单位统计</t>
  </si>
  <si>
    <t>夫妻一方或双方为非农业户口，子女年满10周岁的，一次性给予1000元至3000元奖励金；夫妻双方均为农业户口的，给予一次性不低于
5000元奖励金</t>
  </si>
  <si>
    <t>独生子女伤残或死亡家庭一次性补助</t>
  </si>
  <si>
    <t>独生子女伤病残或死亡家庭，以户为单位统计</t>
  </si>
  <si>
    <t>一次性补助
5000元</t>
  </si>
  <si>
    <t>1500元</t>
  </si>
  <si>
    <t>3500元</t>
  </si>
  <si>
    <t>易肇事肇祸等严重精神障碍患者有奖监护经费</t>
  </si>
  <si>
    <t>临汾市卫生和计划生育委员会、临汾市财政局《关于印发临汾市易肇事肇祸等严重精神障碍患者有奖监护经费管理使用办法（试行）》的通知》（临卫疾控发〔2017〕21号）</t>
  </si>
  <si>
    <t>年度内未发生肇事肇祸行为的严重精神障碍患者监护人</t>
  </si>
  <si>
    <t>1200元/年</t>
  </si>
  <si>
    <t>300元/年</t>
  </si>
  <si>
    <t>900元/年</t>
  </si>
  <si>
    <t>监护人提出申请，村民委员会、派出所、基层医疗卫生机构、乡镇人民政府审批，县精防办审核，市政法委、市公安局审核、确认</t>
  </si>
  <si>
    <t>通过银行卡发放，预计2021年能够落实“一卡通”</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</si>
  <si>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</si>
  <si>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</si>
  <si>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</si>
  <si>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</si>
  <si>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</si>
  <si>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</si>
  <si>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</si>
  <si>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</si>
  <si>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</si>
  <si>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</si>
  <si>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</si>
  <si>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</si>
  <si>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</si>
  <si>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2008年</t>
  </si>
  <si>
    <t>《山西省人口和
计划生
育条例》
《关于调整计划生育家庭特别扶助标准的通知》等</t>
  </si>
  <si>
    <r>
      <rPr>
        <sz val="12"/>
        <rFont val="黑体"/>
        <family val="3"/>
      </rPr>
      <t>省级负担</t>
    </r>
    <r>
      <rPr>
        <b/>
        <sz val="14"/>
        <rFont val="仿宋_GB2312"/>
        <family val="0"/>
      </rPr>
      <t>：</t>
    </r>
    <r>
      <rPr>
        <sz val="10"/>
        <rFont val="仿宋_GB2312"/>
        <family val="0"/>
      </rPr>
      <t xml:space="preserve">阳泉、晋城、晋中30%，长治、临汾、运城25%，太原、大同、忻州、朔州、吕梁20%，且不负担如下37个县：
  </t>
    </r>
    <r>
      <rPr>
        <b/>
        <sz val="10"/>
        <rFont val="仿宋_GB2312"/>
        <family val="0"/>
      </rPr>
      <t>太原市（8个）</t>
    </r>
    <r>
      <rPr>
        <sz val="10"/>
        <rFont val="仿宋_GB2312"/>
        <family val="0"/>
      </rPr>
      <t xml:space="preserve">：清徐县、古交市、小店区、迎泽区、杏花岭区、万柏林区、尖草坪区、晋源区；
  </t>
    </r>
    <r>
      <rPr>
        <b/>
        <sz val="10"/>
        <rFont val="仿宋_GB2312"/>
        <family val="0"/>
      </rPr>
      <t>大同市（3个）</t>
    </r>
    <r>
      <rPr>
        <sz val="10"/>
        <rFont val="仿宋_GB2312"/>
        <family val="0"/>
      </rPr>
      <t xml:space="preserve">：原南郊区、原新荣区、原左云县；
  </t>
    </r>
    <r>
      <rPr>
        <b/>
        <sz val="10"/>
        <rFont val="仿宋_GB2312"/>
        <family val="0"/>
      </rPr>
      <t>阳泉市（4个）</t>
    </r>
    <r>
      <rPr>
        <sz val="10"/>
        <rFont val="仿宋_GB2312"/>
        <family val="0"/>
      </rPr>
      <t xml:space="preserve">：盂县、郊区、城区、矿区；
  </t>
    </r>
    <r>
      <rPr>
        <b/>
        <sz val="10"/>
        <rFont val="仿宋_GB2312"/>
        <family val="0"/>
      </rPr>
      <t>长治市（5个）</t>
    </r>
    <r>
      <rPr>
        <sz val="10"/>
        <rFont val="仿宋_GB2312"/>
        <family val="0"/>
      </rPr>
      <t>：屯留县、长治县、长子县、</t>
    </r>
    <r>
      <rPr>
        <b/>
        <u val="single"/>
        <sz val="10"/>
        <rFont val="仿宋_GB2312"/>
        <family val="0"/>
      </rPr>
      <t>襄垣县</t>
    </r>
    <r>
      <rPr>
        <sz val="10"/>
        <rFont val="仿宋_GB2312"/>
        <family val="0"/>
      </rPr>
      <t xml:space="preserve">、沁源县；
  </t>
    </r>
    <r>
      <rPr>
        <b/>
        <sz val="10"/>
        <rFont val="仿宋_GB2312"/>
        <family val="0"/>
      </rPr>
      <t>晋城市（4个）</t>
    </r>
    <r>
      <rPr>
        <sz val="10"/>
        <rFont val="仿宋_GB2312"/>
        <family val="0"/>
      </rPr>
      <t xml:space="preserve">：阳城县、高平市、沁水县、泽州县；
  </t>
    </r>
    <r>
      <rPr>
        <b/>
        <sz val="10"/>
        <rFont val="仿宋_GB2312"/>
        <family val="0"/>
      </rPr>
      <t>朔州市（3个）</t>
    </r>
    <r>
      <rPr>
        <sz val="10"/>
        <rFont val="仿宋_GB2312"/>
        <family val="0"/>
      </rPr>
      <t xml:space="preserve">：朔城区、平鲁区、山阴县；
  </t>
    </r>
    <r>
      <rPr>
        <b/>
        <sz val="10"/>
        <rFont val="仿宋_GB2312"/>
        <family val="0"/>
      </rPr>
      <t>晋中市（5个）</t>
    </r>
    <r>
      <rPr>
        <sz val="10"/>
        <rFont val="仿宋_GB2312"/>
        <family val="0"/>
      </rPr>
      <t>：榆次区、</t>
    </r>
    <r>
      <rPr>
        <b/>
        <u val="single"/>
        <sz val="10"/>
        <rFont val="仿宋_GB2312"/>
        <family val="0"/>
      </rPr>
      <t>介休市</t>
    </r>
    <r>
      <rPr>
        <sz val="10"/>
        <rFont val="仿宋_GB2312"/>
        <family val="0"/>
      </rPr>
      <t xml:space="preserve">、寿阳县、灵石县、昔阳县；
  </t>
    </r>
    <r>
      <rPr>
        <b/>
        <sz val="10"/>
        <rFont val="仿宋_GB2312"/>
        <family val="0"/>
      </rPr>
      <t>吕梁市（3个）</t>
    </r>
    <r>
      <rPr>
        <sz val="10"/>
        <rFont val="仿宋_GB2312"/>
        <family val="0"/>
      </rPr>
      <t>：</t>
    </r>
    <r>
      <rPr>
        <b/>
        <u val="single"/>
        <sz val="10"/>
        <rFont val="仿宋_GB2312"/>
        <family val="0"/>
      </rPr>
      <t>孝义市</t>
    </r>
    <r>
      <rPr>
        <sz val="10"/>
        <rFont val="仿宋_GB2312"/>
        <family val="0"/>
      </rPr>
      <t xml:space="preserve">、柳林县、离石区；
  </t>
    </r>
    <r>
      <rPr>
        <b/>
        <sz val="10"/>
        <rFont val="仿宋_GB2312"/>
        <family val="0"/>
      </rPr>
      <t>临汾市（2个）</t>
    </r>
    <r>
      <rPr>
        <sz val="10"/>
        <rFont val="仿宋_GB2312"/>
        <family val="0"/>
      </rPr>
      <t xml:space="preserve">：古县、乡宁县。 
</t>
    </r>
    <r>
      <rPr>
        <sz val="12"/>
        <rFont val="黑体"/>
        <family val="3"/>
      </rPr>
      <t>市级负担：</t>
    </r>
    <r>
      <rPr>
        <sz val="10"/>
        <rFont val="仿宋_GB2312"/>
        <family val="0"/>
      </rPr>
      <t xml:space="preserve">30%（有的县执行的是市里的标准，比如省2，市3.5，县4.5） </t>
    </r>
    <r>
      <rPr>
        <b/>
        <sz val="10"/>
        <rFont val="仿宋_GB2312"/>
        <family val="0"/>
      </rPr>
      <t>襄垣、介休、孝义、侯马、永济、原平</t>
    </r>
    <r>
      <rPr>
        <sz val="10"/>
        <rFont val="仿宋_GB2312"/>
        <family val="0"/>
      </rPr>
      <t>为6个体制管理型试点县，以前是市级负担的，现在市不再负担。</t>
    </r>
  </si>
  <si>
    <t>退二孩指标</t>
  </si>
  <si>
    <t>一次性奖励
5000元</t>
  </si>
  <si>
    <t>双女绝育户</t>
  </si>
  <si>
    <t>双女绝育家庭，以户为单位统计</t>
  </si>
  <si>
    <t>一次性奖励
500/1000/3000元</t>
  </si>
  <si>
    <t>独生子女伤残或死亡</t>
  </si>
  <si>
    <t>国两项</t>
  </si>
  <si>
    <t>计划生育家庭
特别扶助制度</t>
  </si>
  <si>
    <t>伤残家庭</t>
  </si>
  <si>
    <t>受奖家庭父母，以人为单位统计</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</si>
  <si>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</si>
  <si>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</si>
  <si>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</si>
  <si>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手术并发症</t>
  </si>
  <si>
    <t>补助对象以人为单位统计</t>
  </si>
  <si>
    <t>2014年</t>
  </si>
  <si>
    <r>
      <rPr>
        <sz val="10"/>
        <rFont val="仿宋_GB2312"/>
        <family val="0"/>
      </rPr>
      <t xml:space="preserve">部分奖励和手术并发症：中央经费负担国家规定标准的60%，其中比照西部政策县负担80%；中央财政负担以外的资金省级财政负担80%，市级财政负担20%。   </t>
    </r>
    <r>
      <rPr>
        <b/>
        <sz val="10"/>
        <rFont val="仿宋_GB2312"/>
        <family val="0"/>
      </rPr>
      <t>襄垣、介休、孝义 侯马、永济、原平</t>
    </r>
    <r>
      <rPr>
        <sz val="10"/>
        <rFont val="仿宋_GB2312"/>
        <family val="0"/>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</si>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</sst>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38">
    <font>
      <sz val="11"/>
      <color indexed="8"/>
      <name val="宋体"/>
      <family val="0"/>
    </font>
    <font>
      <sz val="11"/>
      <name val="宋体"/>
      <family val="0"/>
    </font>
    <font>
      <sz val="20"/>
      <name val="宋体"/>
      <family val="0"/>
    </font>
    <font>
      <sz val="10"/>
      <name val="宋体"/>
      <family val="0"/>
    </font>
    <font>
      <sz val="12"/>
      <name val="黑体"/>
      <family val="3"/>
    </font>
    <font>
      <sz val="10"/>
      <color indexed="8"/>
      <name val="宋体"/>
      <family val="0"/>
    </font>
    <font>
      <b/>
      <sz val="20"/>
      <name val="方正小标宋简体"/>
      <family val="0"/>
    </font>
    <font>
      <b/>
      <sz val="20"/>
      <name val="宋体"/>
      <family val="0"/>
    </font>
    <font>
      <sz val="9"/>
      <name val="仿宋_GB2312"/>
      <family val="0"/>
    </font>
    <font>
      <sz val="10"/>
      <name val="仿宋_GB2312"/>
      <family val="0"/>
    </font>
    <font>
      <b/>
      <sz val="12"/>
      <name val="宋体"/>
      <family val="0"/>
    </font>
    <font>
      <sz val="16"/>
      <name val="宋体"/>
      <family val="0"/>
    </font>
    <font>
      <sz val="16"/>
      <name val="黑体"/>
      <family val="3"/>
    </font>
    <font>
      <b/>
      <sz val="16"/>
      <name val="宋体"/>
      <family val="0"/>
    </font>
    <font>
      <sz val="16"/>
      <name val="华文中宋"/>
      <family val="0"/>
    </font>
    <font>
      <sz val="11"/>
      <color indexed="9"/>
      <name val="宋体"/>
      <family val="0"/>
    </font>
    <font>
      <sz val="11"/>
      <color indexed="62"/>
      <name val="宋体"/>
      <family val="0"/>
    </font>
    <font>
      <b/>
      <sz val="11"/>
      <color indexed="9"/>
      <name val="宋体"/>
      <family val="0"/>
    </font>
    <font>
      <sz val="11"/>
      <color indexed="16"/>
      <name val="宋体"/>
      <family val="0"/>
    </font>
    <font>
      <sz val="11"/>
      <color indexed="17"/>
      <name val="宋体"/>
      <family val="0"/>
    </font>
    <font>
      <i/>
      <sz val="11"/>
      <color indexed="23"/>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sz val="11"/>
      <color indexed="5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2"/>
      <name val="宋体"/>
      <family val="0"/>
    </font>
    <font>
      <sz val="11"/>
      <color indexed="19"/>
      <name val="宋体"/>
      <family val="0"/>
    </font>
    <font>
      <b/>
      <sz val="11"/>
      <color indexed="63"/>
      <name val="宋体"/>
      <family val="0"/>
    </font>
    <font>
      <b/>
      <sz val="11"/>
      <color indexed="53"/>
      <name val="宋体"/>
      <family val="0"/>
    </font>
    <font>
      <b/>
      <sz val="10"/>
      <name val="宋体"/>
      <family val="0"/>
    </font>
    <font>
      <b/>
      <sz val="14"/>
      <name val="仿宋_GB2312"/>
      <family val="0"/>
    </font>
    <font>
      <b/>
      <sz val="10"/>
      <name val="仿宋_GB2312"/>
      <family val="0"/>
    </font>
    <font>
      <b/>
      <u val="single"/>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style="thin"/>
      <top/>
      <bottom/>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color indexed="8"/>
      </top>
      <bottom/>
    </border>
    <border>
      <left style="thin"/>
      <right style="thin">
        <color indexed="8"/>
      </right>
      <top>
        <color indexed="63"/>
      </top>
      <bottom>
        <color indexed="63"/>
      </bottom>
    </border>
    <border>
      <left style="thin">
        <color indexed="8"/>
      </left>
      <right style="thin">
        <color indexed="8"/>
      </right>
      <top/>
      <bottom/>
    </border>
    <border>
      <left style="thin"/>
      <right style="thin">
        <color indexed="8"/>
      </right>
      <top>
        <color indexed="63"/>
      </top>
      <bottom style="thin"/>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5" fillId="7" borderId="0" applyNumberFormat="0" applyBorder="0" applyAlignment="0" applyProtection="0"/>
    <xf numFmtId="0" fontId="23" fillId="0" borderId="4" applyNumberFormat="0" applyFill="0" applyAlignment="0" applyProtection="0"/>
    <xf numFmtId="0" fontId="15" fillId="3" borderId="0" applyNumberFormat="0" applyBorder="0" applyAlignment="0" applyProtection="0"/>
    <xf numFmtId="0" fontId="32" fillId="2" borderId="5" applyNumberFormat="0" applyAlignment="0" applyProtection="0"/>
    <xf numFmtId="0" fontId="33" fillId="2" borderId="1" applyNumberFormat="0" applyAlignment="0" applyProtection="0"/>
    <xf numFmtId="0" fontId="17" fillId="8" borderId="6" applyNumberFormat="0" applyAlignment="0" applyProtection="0"/>
    <xf numFmtId="0" fontId="0" fillId="9" borderId="0" applyNumberFormat="0" applyBorder="0" applyAlignment="0" applyProtection="0"/>
    <xf numFmtId="0" fontId="15" fillId="10" borderId="0" applyNumberFormat="0" applyBorder="0" applyAlignment="0" applyProtection="0"/>
    <xf numFmtId="0" fontId="25" fillId="0" borderId="7" applyNumberFormat="0" applyFill="0" applyAlignment="0" applyProtection="0"/>
    <xf numFmtId="0" fontId="24" fillId="0" borderId="8" applyNumberFormat="0" applyFill="0" applyAlignment="0" applyProtection="0"/>
    <xf numFmtId="0" fontId="19"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5" fillId="16" borderId="0" applyNumberFormat="0" applyBorder="0" applyAlignment="0" applyProtection="0"/>
    <xf numFmtId="0" fontId="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0" borderId="0">
      <alignment vertical="center"/>
      <protection/>
    </xf>
    <xf numFmtId="0" fontId="0" fillId="4" borderId="0" applyNumberFormat="0" applyBorder="0" applyAlignment="0" applyProtection="0"/>
    <xf numFmtId="0" fontId="15" fillId="4" borderId="0" applyNumberFormat="0" applyBorder="0" applyAlignment="0" applyProtection="0"/>
  </cellStyleXfs>
  <cellXfs count="125">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vertical="center"/>
    </xf>
    <xf numFmtId="1" fontId="1" fillId="0" borderId="23" xfId="0" applyNumberFormat="1" applyFont="1" applyFill="1" applyBorder="1" applyAlignment="1">
      <alignment vertical="center"/>
    </xf>
    <xf numFmtId="176" fontId="1" fillId="0" borderId="23"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177" fontId="1" fillId="0" borderId="23" xfId="0" applyNumberFormat="1" applyFont="1" applyFill="1" applyBorder="1" applyAlignment="1">
      <alignment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3" fillId="0" borderId="0" xfId="61" applyFont="1">
      <alignment vertical="center"/>
      <protection/>
    </xf>
    <xf numFmtId="0" fontId="3" fillId="0" borderId="0" xfId="61" applyFont="1" applyAlignment="1">
      <alignment horizontal="left" vertical="center" wrapText="1"/>
      <protection/>
    </xf>
    <xf numFmtId="0" fontId="4" fillId="0" borderId="18" xfId="0" applyFont="1" applyFill="1" applyBorder="1" applyAlignment="1">
      <alignment horizontal="center"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0" fillId="0" borderId="24" xfId="0" applyNumberFormat="1" applyFont="1" applyFill="1" applyBorder="1" applyAlignment="1">
      <alignment vertical="center"/>
    </xf>
    <xf numFmtId="176" fontId="1" fillId="0" borderId="25" xfId="0" applyNumberFormat="1" applyFont="1" applyFill="1" applyBorder="1" applyAlignment="1">
      <alignment vertical="center"/>
    </xf>
    <xf numFmtId="176" fontId="0" fillId="0" borderId="25" xfId="0" applyNumberFormat="1" applyFont="1" applyFill="1" applyBorder="1" applyAlignment="1">
      <alignment vertical="center"/>
    </xf>
    <xf numFmtId="177" fontId="0" fillId="0" borderId="24" xfId="0" applyNumberFormat="1" applyFont="1" applyFill="1" applyBorder="1" applyAlignment="1">
      <alignment vertical="center"/>
    </xf>
    <xf numFmtId="177" fontId="1" fillId="0" borderId="25" xfId="0" applyNumberFormat="1" applyFont="1" applyFill="1" applyBorder="1" applyAlignment="1">
      <alignment vertical="center"/>
    </xf>
    <xf numFmtId="177" fontId="0" fillId="0" borderId="25"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vertical="center" wrapText="1"/>
    </xf>
    <xf numFmtId="0" fontId="3"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2" xfId="0" applyFont="1" applyFill="1" applyBorder="1" applyAlignment="1">
      <alignment horizontal="center" vertical="center"/>
    </xf>
    <xf numFmtId="0" fontId="9" fillId="0" borderId="2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8" fillId="0" borderId="18" xfId="0" applyFont="1" applyFill="1" applyBorder="1" applyAlignment="1">
      <alignment horizontal="left" vertical="center"/>
    </xf>
    <xf numFmtId="0" fontId="9" fillId="0" borderId="22" xfId="0" applyFont="1" applyFill="1" applyBorder="1" applyAlignment="1">
      <alignment horizontal="center" vertical="center" wrapText="1"/>
    </xf>
    <xf numFmtId="0" fontId="10" fillId="0" borderId="20" xfId="0" applyFont="1" applyFill="1" applyBorder="1" applyAlignment="1">
      <alignment horizontal="center" vertical="center"/>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22" xfId="0" applyFont="1" applyFill="1" applyBorder="1" applyAlignment="1">
      <alignment vertical="center"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 fillId="0" borderId="25"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4"/>
  <sheetViews>
    <sheetView tabSelected="1" zoomScale="70" zoomScaleNormal="70" zoomScaleSheetLayoutView="100" workbookViewId="0" topLeftCell="A1">
      <pane xSplit="3" ySplit="5" topLeftCell="D6" activePane="bottomRight" state="frozen"/>
      <selection pane="bottomRight" activeCell="L11" sqref="L11:L13"/>
    </sheetView>
  </sheetViews>
  <sheetFormatPr defaultColWidth="9.00390625" defaultRowHeight="13.5"/>
  <cols>
    <col min="1" max="1" width="5.875" style="90" customWidth="1"/>
    <col min="2" max="2" width="10.875" style="90" customWidth="1"/>
    <col min="3" max="3" width="8.625" style="90" customWidth="1"/>
    <col min="4" max="4" width="7.875" style="90" customWidth="1"/>
    <col min="5" max="5" width="25.50390625" style="90" customWidth="1"/>
    <col min="6" max="6" width="24.625" style="90" customWidth="1"/>
    <col min="7" max="11" width="7.125" style="90" customWidth="1"/>
    <col min="12" max="12" width="26.625" style="90" customWidth="1"/>
    <col min="13" max="13" width="28.00390625" style="90" customWidth="1"/>
    <col min="14" max="14" width="15.125" style="90" customWidth="1"/>
    <col min="15" max="17" width="12.00390625" style="90" customWidth="1"/>
    <col min="18" max="16384" width="9.00390625" style="90" customWidth="1"/>
  </cols>
  <sheetData>
    <row r="1" spans="1:256" s="88" customFormat="1" ht="22.5" customHeight="1">
      <c r="A1" s="91" t="s">
        <v>0</v>
      </c>
      <c r="B1" s="91"/>
      <c r="C1" s="92"/>
      <c r="D1" s="92"/>
      <c r="E1" s="92"/>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17" ht="30" customHeight="1">
      <c r="A2" s="93" t="s">
        <v>1</v>
      </c>
      <c r="B2" s="93"/>
      <c r="C2" s="93"/>
      <c r="D2" s="93"/>
      <c r="E2" s="93"/>
      <c r="F2" s="93"/>
      <c r="G2" s="93"/>
      <c r="H2" s="93"/>
      <c r="I2" s="93"/>
      <c r="J2" s="93"/>
      <c r="K2" s="93"/>
      <c r="L2" s="93"/>
      <c r="M2" s="93"/>
      <c r="N2" s="93"/>
      <c r="O2" s="93"/>
      <c r="P2" s="93"/>
      <c r="Q2" s="93"/>
    </row>
    <row r="3" spans="1:256" s="88" customFormat="1" ht="18.75" customHeight="1">
      <c r="A3" s="94" t="s">
        <v>2</v>
      </c>
      <c r="B3" s="94"/>
      <c r="C3" s="94"/>
      <c r="D3" s="95"/>
      <c r="E3" s="95"/>
      <c r="F3" s="95"/>
      <c r="G3" s="95"/>
      <c r="H3" s="95"/>
      <c r="I3" s="95"/>
      <c r="J3" s="95"/>
      <c r="K3" s="90"/>
      <c r="L3" s="90"/>
      <c r="M3" s="90"/>
      <c r="N3" s="95"/>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17" s="89" customFormat="1" ht="33" customHeight="1">
      <c r="A4" s="96" t="s">
        <v>3</v>
      </c>
      <c r="B4" s="96" t="s">
        <v>4</v>
      </c>
      <c r="C4" s="96" t="s">
        <v>5</v>
      </c>
      <c r="D4" s="96" t="s">
        <v>6</v>
      </c>
      <c r="E4" s="96" t="s">
        <v>7</v>
      </c>
      <c r="F4" s="96" t="s">
        <v>8</v>
      </c>
      <c r="G4" s="96" t="s">
        <v>9</v>
      </c>
      <c r="H4" s="97" t="s">
        <v>10</v>
      </c>
      <c r="I4" s="115"/>
      <c r="J4" s="115"/>
      <c r="K4" s="116"/>
      <c r="L4" s="117" t="s">
        <v>11</v>
      </c>
      <c r="M4" s="96" t="s">
        <v>12</v>
      </c>
      <c r="N4" s="96" t="s">
        <v>13</v>
      </c>
      <c r="O4" s="96" t="s">
        <v>14</v>
      </c>
      <c r="P4" s="96" t="s">
        <v>15</v>
      </c>
      <c r="Q4" s="96" t="s">
        <v>16</v>
      </c>
    </row>
    <row r="5" spans="1:17" s="89" customFormat="1" ht="33" customHeight="1">
      <c r="A5" s="98"/>
      <c r="B5" s="98"/>
      <c r="C5" s="98"/>
      <c r="D5" s="98"/>
      <c r="E5" s="98"/>
      <c r="F5" s="98"/>
      <c r="G5" s="98"/>
      <c r="H5" s="99" t="s">
        <v>17</v>
      </c>
      <c r="I5" s="99" t="s">
        <v>18</v>
      </c>
      <c r="J5" s="99" t="s">
        <v>19</v>
      </c>
      <c r="K5" s="99" t="s">
        <v>20</v>
      </c>
      <c r="L5" s="118"/>
      <c r="M5" s="98"/>
      <c r="N5" s="98"/>
      <c r="O5" s="98"/>
      <c r="P5" s="98"/>
      <c r="Q5" s="98"/>
    </row>
    <row r="6" spans="1:17" s="89" customFormat="1" ht="186.75" customHeight="1">
      <c r="A6" s="100">
        <v>29</v>
      </c>
      <c r="B6" s="101" t="s">
        <v>21</v>
      </c>
      <c r="C6" s="102" t="s">
        <v>22</v>
      </c>
      <c r="D6" s="101" t="s">
        <v>17</v>
      </c>
      <c r="E6" s="102" t="s">
        <v>23</v>
      </c>
      <c r="F6" s="103" t="s">
        <v>24</v>
      </c>
      <c r="G6" s="104" t="s">
        <v>25</v>
      </c>
      <c r="H6" s="104" t="s">
        <v>26</v>
      </c>
      <c r="I6" s="104" t="s">
        <v>27</v>
      </c>
      <c r="J6" s="104" t="s">
        <v>28</v>
      </c>
      <c r="K6" s="104"/>
      <c r="L6" s="100">
        <v>128.352</v>
      </c>
      <c r="M6" s="114" t="s">
        <v>29</v>
      </c>
      <c r="N6" s="101" t="s">
        <v>30</v>
      </c>
      <c r="O6" s="101" t="s">
        <v>31</v>
      </c>
      <c r="P6" s="101" t="s">
        <v>32</v>
      </c>
      <c r="Q6" s="101"/>
    </row>
    <row r="7" spans="1:17" s="89" customFormat="1" ht="102" customHeight="1">
      <c r="A7" s="105">
        <v>30</v>
      </c>
      <c r="B7" s="106" t="s">
        <v>21</v>
      </c>
      <c r="C7" s="106" t="s">
        <v>33</v>
      </c>
      <c r="D7" s="106" t="s">
        <v>17</v>
      </c>
      <c r="E7" s="107" t="s">
        <v>34</v>
      </c>
      <c r="F7" s="103" t="s">
        <v>35</v>
      </c>
      <c r="G7" s="100" t="s">
        <v>36</v>
      </c>
      <c r="H7" s="104" t="s">
        <v>37</v>
      </c>
      <c r="I7" s="104" t="s">
        <v>38</v>
      </c>
      <c r="J7" s="104" t="s">
        <v>39</v>
      </c>
      <c r="K7" s="100"/>
      <c r="L7" s="119">
        <v>62.46</v>
      </c>
      <c r="M7" s="114" t="s">
        <v>29</v>
      </c>
      <c r="N7" s="101" t="s">
        <v>30</v>
      </c>
      <c r="O7" s="101" t="s">
        <v>31</v>
      </c>
      <c r="P7" s="101" t="s">
        <v>32</v>
      </c>
      <c r="Q7" s="101"/>
    </row>
    <row r="8" spans="1:17" s="89" customFormat="1" ht="79.5" customHeight="1">
      <c r="A8" s="108"/>
      <c r="B8" s="109"/>
      <c r="C8" s="109"/>
      <c r="D8" s="109"/>
      <c r="E8" s="110"/>
      <c r="F8" s="103" t="s">
        <v>40</v>
      </c>
      <c r="G8" s="100" t="s">
        <v>41</v>
      </c>
      <c r="H8" s="104" t="s">
        <v>42</v>
      </c>
      <c r="I8" s="104" t="s">
        <v>43</v>
      </c>
      <c r="J8" s="104" t="s">
        <v>44</v>
      </c>
      <c r="K8" s="100"/>
      <c r="L8" s="119"/>
      <c r="M8" s="114" t="s">
        <v>29</v>
      </c>
      <c r="N8" s="101" t="s">
        <v>30</v>
      </c>
      <c r="O8" s="101" t="s">
        <v>31</v>
      </c>
      <c r="P8" s="101" t="s">
        <v>32</v>
      </c>
      <c r="Q8" s="106"/>
    </row>
    <row r="9" spans="1:17" s="89" customFormat="1" ht="253.5" customHeight="1">
      <c r="A9" s="111"/>
      <c r="B9" s="112"/>
      <c r="C9" s="112"/>
      <c r="D9" s="112"/>
      <c r="E9" s="113"/>
      <c r="F9" s="103" t="s">
        <v>45</v>
      </c>
      <c r="G9" s="104" t="s">
        <v>46</v>
      </c>
      <c r="H9" s="104" t="s">
        <v>47</v>
      </c>
      <c r="I9" s="104" t="s">
        <v>48</v>
      </c>
      <c r="J9" s="104" t="s">
        <v>49</v>
      </c>
      <c r="K9" s="100"/>
      <c r="L9" s="119"/>
      <c r="M9" s="114" t="s">
        <v>29</v>
      </c>
      <c r="N9" s="101" t="s">
        <v>30</v>
      </c>
      <c r="O9" s="101" t="s">
        <v>31</v>
      </c>
      <c r="P9" s="120" t="s">
        <v>32</v>
      </c>
      <c r="Q9" s="100" t="s">
        <v>50</v>
      </c>
    </row>
    <row r="10" spans="1:17" ht="344.25">
      <c r="A10" s="101">
        <v>3</v>
      </c>
      <c r="B10" s="101" t="s">
        <v>21</v>
      </c>
      <c r="C10" s="102" t="s">
        <v>51</v>
      </c>
      <c r="D10" s="101" t="s">
        <v>18</v>
      </c>
      <c r="E10" s="102" t="s">
        <v>52</v>
      </c>
      <c r="F10" s="103" t="s">
        <v>53</v>
      </c>
      <c r="G10" s="104" t="s">
        <v>54</v>
      </c>
      <c r="H10" s="104"/>
      <c r="I10" s="104" t="s">
        <v>55</v>
      </c>
      <c r="J10" s="104" t="s">
        <v>56</v>
      </c>
      <c r="K10" s="104" t="s">
        <v>55</v>
      </c>
      <c r="L10" s="100">
        <v>52.014</v>
      </c>
      <c r="M10" s="114" t="s">
        <v>57</v>
      </c>
      <c r="N10" s="101" t="s">
        <v>30</v>
      </c>
      <c r="O10" s="101" t="s">
        <v>58</v>
      </c>
      <c r="P10" s="101" t="s">
        <v>32</v>
      </c>
      <c r="Q10" s="101"/>
    </row>
    <row r="11" spans="1:17" ht="162">
      <c r="A11" s="101">
        <v>7</v>
      </c>
      <c r="B11" s="101" t="s">
        <v>21</v>
      </c>
      <c r="C11" s="102" t="s">
        <v>59</v>
      </c>
      <c r="D11" s="101" t="s">
        <v>18</v>
      </c>
      <c r="E11" s="102" t="s">
        <v>60</v>
      </c>
      <c r="F11" s="103" t="s">
        <v>61</v>
      </c>
      <c r="G11" s="104" t="s">
        <v>62</v>
      </c>
      <c r="H11" s="104"/>
      <c r="I11" s="104" t="s">
        <v>63</v>
      </c>
      <c r="J11" s="104" t="s">
        <v>64</v>
      </c>
      <c r="K11" s="104"/>
      <c r="L11" s="121">
        <v>1097.21</v>
      </c>
      <c r="M11" s="114" t="s">
        <v>65</v>
      </c>
      <c r="N11" s="101" t="s">
        <v>30</v>
      </c>
      <c r="O11" s="101" t="s">
        <v>31</v>
      </c>
      <c r="P11" s="101" t="s">
        <v>32</v>
      </c>
      <c r="Q11" s="101"/>
    </row>
    <row r="12" spans="1:17" ht="369.75" customHeight="1">
      <c r="A12" s="101">
        <v>8</v>
      </c>
      <c r="B12" s="101" t="s">
        <v>21</v>
      </c>
      <c r="C12" s="102" t="s">
        <v>66</v>
      </c>
      <c r="D12" s="101" t="s">
        <v>18</v>
      </c>
      <c r="E12" s="102" t="s">
        <v>60</v>
      </c>
      <c r="F12" s="103" t="s">
        <v>67</v>
      </c>
      <c r="G12" s="104" t="s">
        <v>68</v>
      </c>
      <c r="H12" s="104"/>
      <c r="I12" s="104">
        <v>0.3</v>
      </c>
      <c r="J12" s="104">
        <v>0.7</v>
      </c>
      <c r="K12" s="104"/>
      <c r="L12" s="122"/>
      <c r="M12" s="114" t="s">
        <v>65</v>
      </c>
      <c r="N12" s="101" t="s">
        <v>30</v>
      </c>
      <c r="O12" s="101" t="s">
        <v>31</v>
      </c>
      <c r="P12" s="101" t="s">
        <v>32</v>
      </c>
      <c r="Q12" s="101"/>
    </row>
    <row r="13" spans="1:17" ht="162">
      <c r="A13" s="101">
        <v>9</v>
      </c>
      <c r="B13" s="101" t="s">
        <v>21</v>
      </c>
      <c r="C13" s="102" t="s">
        <v>69</v>
      </c>
      <c r="D13" s="101" t="s">
        <v>18</v>
      </c>
      <c r="E13" s="102" t="s">
        <v>60</v>
      </c>
      <c r="F13" s="103" t="s">
        <v>70</v>
      </c>
      <c r="G13" s="104" t="s">
        <v>71</v>
      </c>
      <c r="H13" s="104"/>
      <c r="I13" s="104" t="s">
        <v>72</v>
      </c>
      <c r="J13" s="104" t="s">
        <v>73</v>
      </c>
      <c r="K13" s="104"/>
      <c r="L13" s="123"/>
      <c r="M13" s="114" t="s">
        <v>65</v>
      </c>
      <c r="N13" s="101" t="s">
        <v>30</v>
      </c>
      <c r="O13" s="101" t="s">
        <v>31</v>
      </c>
      <c r="P13" s="101" t="s">
        <v>32</v>
      </c>
      <c r="Q13" s="101"/>
    </row>
    <row r="14" spans="1:17" ht="202.5">
      <c r="A14" s="35">
        <v>1</v>
      </c>
      <c r="B14" s="114" t="s">
        <v>21</v>
      </c>
      <c r="C14" s="114" t="s">
        <v>74</v>
      </c>
      <c r="D14" s="114" t="s">
        <v>19</v>
      </c>
      <c r="E14" s="114" t="s">
        <v>75</v>
      </c>
      <c r="F14" s="114" t="s">
        <v>76</v>
      </c>
      <c r="G14" s="114" t="s">
        <v>77</v>
      </c>
      <c r="H14" s="114"/>
      <c r="I14" s="114"/>
      <c r="J14" s="114" t="s">
        <v>78</v>
      </c>
      <c r="K14" s="114" t="s">
        <v>79</v>
      </c>
      <c r="L14" s="114">
        <v>0.78</v>
      </c>
      <c r="M14" s="114" t="s">
        <v>80</v>
      </c>
      <c r="N14" s="114" t="s">
        <v>81</v>
      </c>
      <c r="O14" s="114" t="s">
        <v>31</v>
      </c>
      <c r="P14" s="114" t="s">
        <v>32</v>
      </c>
      <c r="Q14" s="124"/>
    </row>
  </sheetData>
  <sheetProtection/>
  <mergeCells count="24">
    <mergeCell ref="A1:B1"/>
    <mergeCell ref="A2:Q2"/>
    <mergeCell ref="A3:C3"/>
    <mergeCell ref="H4:K4"/>
    <mergeCell ref="A4:A5"/>
    <mergeCell ref="A7:A9"/>
    <mergeCell ref="B4:B5"/>
    <mergeCell ref="B7:B9"/>
    <mergeCell ref="C4:C5"/>
    <mergeCell ref="C7:C9"/>
    <mergeCell ref="D4:D5"/>
    <mergeCell ref="D7:D9"/>
    <mergeCell ref="E4:E5"/>
    <mergeCell ref="E7:E9"/>
    <mergeCell ref="F4:F5"/>
    <mergeCell ref="G4:G5"/>
    <mergeCell ref="L4:L5"/>
    <mergeCell ref="L7:L9"/>
    <mergeCell ref="L11:L13"/>
    <mergeCell ref="M4:M5"/>
    <mergeCell ref="N4:N5"/>
    <mergeCell ref="O4:O5"/>
    <mergeCell ref="P4:P5"/>
    <mergeCell ref="Q4:Q5"/>
  </mergeCells>
  <printOptions/>
  <pageMargins left="0.3597222222222222" right="0.3597222222222222" top="0.4097222222222222" bottom="0.4097222222222222" header="0.5" footer="0.5"/>
  <pageSetup fitToHeight="0" fitToWidth="1" horizontalDpi="600" verticalDpi="600" orientation="landscape" paperSize="8" scale="9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3.5">
      <c r="A1" s="1" t="s">
        <v>82</v>
      </c>
      <c r="B1" s="1"/>
      <c r="C1" s="2"/>
      <c r="D1" s="1"/>
      <c r="E1" s="2"/>
      <c r="F1" s="2"/>
      <c r="G1" s="2"/>
      <c r="H1" s="1"/>
      <c r="I1" s="5"/>
    </row>
    <row r="2" spans="1:9" ht="25.5">
      <c r="A2" s="1"/>
      <c r="B2" s="58" t="s">
        <v>83</v>
      </c>
      <c r="C2" s="59"/>
      <c r="D2" s="59"/>
      <c r="E2" s="59"/>
      <c r="F2" s="59"/>
      <c r="G2" s="59"/>
      <c r="H2" s="59"/>
      <c r="I2" s="5"/>
    </row>
    <row r="3" spans="1:9" ht="25.5">
      <c r="A3" s="1"/>
      <c r="B3" s="59"/>
      <c r="C3" s="59"/>
      <c r="D3" s="59"/>
      <c r="E3" s="59"/>
      <c r="F3" s="59"/>
      <c r="G3" s="59"/>
      <c r="H3" s="1"/>
      <c r="I3" s="84" t="s">
        <v>84</v>
      </c>
    </row>
    <row r="4" spans="1:9" ht="14.25">
      <c r="A4" s="60" t="s">
        <v>85</v>
      </c>
      <c r="B4" s="61" t="s">
        <v>86</v>
      </c>
      <c r="C4" s="62"/>
      <c r="D4" s="60" t="s">
        <v>87</v>
      </c>
      <c r="E4" s="60" t="s">
        <v>9</v>
      </c>
      <c r="F4" s="60" t="s">
        <v>88</v>
      </c>
      <c r="G4" s="63" t="s">
        <v>89</v>
      </c>
      <c r="H4" s="11" t="s">
        <v>90</v>
      </c>
      <c r="I4" s="85" t="s">
        <v>91</v>
      </c>
    </row>
    <row r="5" spans="1:9" ht="63" customHeight="1">
      <c r="A5" s="64" t="s">
        <v>92</v>
      </c>
      <c r="B5" s="65" t="s">
        <v>93</v>
      </c>
      <c r="C5" s="66"/>
      <c r="D5" s="67" t="s">
        <v>94</v>
      </c>
      <c r="E5" s="68" t="s">
        <v>62</v>
      </c>
      <c r="F5" s="69" t="s">
        <v>95</v>
      </c>
      <c r="G5" s="70" t="s">
        <v>96</v>
      </c>
      <c r="H5" s="71" t="s">
        <v>97</v>
      </c>
      <c r="I5" s="86"/>
    </row>
    <row r="6" spans="1:9" ht="63" customHeight="1">
      <c r="A6" s="64"/>
      <c r="B6" s="65" t="s">
        <v>98</v>
      </c>
      <c r="C6" s="66"/>
      <c r="D6" s="67" t="s">
        <v>67</v>
      </c>
      <c r="E6" s="72" t="s">
        <v>99</v>
      </c>
      <c r="F6" s="73"/>
      <c r="G6" s="74"/>
      <c r="H6" s="75"/>
      <c r="I6" s="86"/>
    </row>
    <row r="7" spans="1:9" ht="63" customHeight="1">
      <c r="A7" s="64"/>
      <c r="B7" s="65" t="s">
        <v>100</v>
      </c>
      <c r="C7" s="66"/>
      <c r="D7" s="67" t="s">
        <v>101</v>
      </c>
      <c r="E7" s="72" t="s">
        <v>102</v>
      </c>
      <c r="F7" s="73"/>
      <c r="G7" s="74"/>
      <c r="H7" s="75"/>
      <c r="I7" s="86"/>
    </row>
    <row r="8" spans="1:9" ht="63" customHeight="1">
      <c r="A8" s="64"/>
      <c r="B8" s="76" t="s">
        <v>103</v>
      </c>
      <c r="C8" s="77"/>
      <c r="D8" s="67" t="s">
        <v>70</v>
      </c>
      <c r="E8" s="72" t="s">
        <v>99</v>
      </c>
      <c r="F8" s="78"/>
      <c r="G8" s="74"/>
      <c r="H8" s="79"/>
      <c r="I8" s="86"/>
    </row>
    <row r="9" spans="1:9" ht="45.75" customHeight="1">
      <c r="A9" s="64" t="s">
        <v>104</v>
      </c>
      <c r="B9" s="80" t="s">
        <v>105</v>
      </c>
      <c r="C9" s="76" t="s">
        <v>106</v>
      </c>
      <c r="D9" s="67" t="s">
        <v>107</v>
      </c>
      <c r="E9" s="72" t="s">
        <v>36</v>
      </c>
      <c r="F9" s="68" t="s">
        <v>108</v>
      </c>
      <c r="G9" s="74"/>
      <c r="H9" s="81" t="s">
        <v>109</v>
      </c>
      <c r="I9" s="86"/>
    </row>
    <row r="10" spans="1:9" ht="45.75" customHeight="1">
      <c r="A10" s="64"/>
      <c r="B10" s="73"/>
      <c r="C10" s="76" t="s">
        <v>110</v>
      </c>
      <c r="D10" s="67" t="s">
        <v>107</v>
      </c>
      <c r="E10" s="72" t="s">
        <v>41</v>
      </c>
      <c r="F10" s="68" t="s">
        <v>108</v>
      </c>
      <c r="G10" s="74"/>
      <c r="H10" s="79"/>
      <c r="I10" s="86"/>
    </row>
    <row r="11" spans="1:9" ht="67.5">
      <c r="A11" s="64"/>
      <c r="B11" s="78"/>
      <c r="C11" s="76" t="s">
        <v>111</v>
      </c>
      <c r="D11" s="67" t="s">
        <v>112</v>
      </c>
      <c r="E11" s="72" t="s">
        <v>46</v>
      </c>
      <c r="F11" s="68" t="s">
        <v>113</v>
      </c>
      <c r="G11" s="74"/>
      <c r="H11" s="81" t="s">
        <v>114</v>
      </c>
      <c r="I11" s="86"/>
    </row>
    <row r="12" spans="1:9" ht="33.75">
      <c r="A12" s="64"/>
      <c r="B12" s="67" t="s">
        <v>115</v>
      </c>
      <c r="C12" s="82"/>
      <c r="D12" s="67" t="s">
        <v>107</v>
      </c>
      <c r="E12" s="68" t="s">
        <v>116</v>
      </c>
      <c r="F12" s="68" t="s">
        <v>113</v>
      </c>
      <c r="G12" s="83"/>
      <c r="H12" s="79"/>
      <c r="I12" s="87"/>
    </row>
  </sheetData>
  <sheetProtection/>
  <mergeCells count="16">
    <mergeCell ref="B2:H2"/>
    <mergeCell ref="B4:C4"/>
    <mergeCell ref="B5:C5"/>
    <mergeCell ref="B6:C6"/>
    <mergeCell ref="B7:C7"/>
    <mergeCell ref="B8:C8"/>
    <mergeCell ref="B12:C12"/>
    <mergeCell ref="A5:A8"/>
    <mergeCell ref="A9:A12"/>
    <mergeCell ref="B9:B11"/>
    <mergeCell ref="F5:F8"/>
    <mergeCell ref="G5:G12"/>
    <mergeCell ref="H5:H8"/>
    <mergeCell ref="H9:H10"/>
    <mergeCell ref="H11:H12"/>
    <mergeCell ref="I4:I12"/>
  </mergeCells>
  <printOptions/>
  <pageMargins left="0.75" right="0.75" top="0.2" bottom="0.38958333333333334"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3.5">
      <c r="A1" s="1" t="s">
        <v>117</v>
      </c>
      <c r="B1" s="1"/>
      <c r="C1" s="2"/>
      <c r="D1" s="1"/>
      <c r="E1" s="1"/>
      <c r="F1" s="1"/>
      <c r="G1" s="3"/>
      <c r="H1" s="3"/>
      <c r="I1" s="3"/>
      <c r="J1" s="3"/>
      <c r="K1" s="3"/>
      <c r="L1" s="3"/>
      <c r="M1" s="3"/>
      <c r="N1" s="3"/>
      <c r="O1" s="3"/>
      <c r="P1" s="3"/>
    </row>
    <row r="2" spans="1:16" ht="25.5">
      <c r="A2" s="4" t="s">
        <v>118</v>
      </c>
      <c r="B2" s="4"/>
      <c r="C2" s="4"/>
      <c r="D2" s="4"/>
      <c r="E2" s="4"/>
      <c r="F2" s="4"/>
      <c r="G2" s="4"/>
      <c r="H2" s="4"/>
      <c r="I2" s="4"/>
      <c r="J2" s="4"/>
      <c r="K2" s="4"/>
      <c r="L2" s="4"/>
      <c r="M2" s="4"/>
      <c r="N2" s="4"/>
      <c r="O2" s="4"/>
      <c r="P2" s="4"/>
    </row>
    <row r="3" spans="1:16" ht="13.5">
      <c r="A3" s="5"/>
      <c r="B3" s="5"/>
      <c r="C3" s="6"/>
      <c r="D3" s="5"/>
      <c r="E3" s="5"/>
      <c r="F3" s="5"/>
      <c r="G3" s="7"/>
      <c r="H3" s="7"/>
      <c r="I3" s="7"/>
      <c r="J3" s="7"/>
      <c r="K3" s="7"/>
      <c r="L3" s="7"/>
      <c r="M3" s="7"/>
      <c r="N3" s="7"/>
      <c r="O3" s="7"/>
      <c r="P3" s="7" t="s">
        <v>119</v>
      </c>
    </row>
    <row r="4" spans="1:16" ht="14.25">
      <c r="A4" s="8" t="s">
        <v>120</v>
      </c>
      <c r="B4" s="9"/>
      <c r="C4" s="10"/>
      <c r="D4" s="11" t="s">
        <v>121</v>
      </c>
      <c r="E4" s="11" t="s">
        <v>122</v>
      </c>
      <c r="F4" s="12" t="s">
        <v>123</v>
      </c>
      <c r="G4" s="13"/>
      <c r="H4" s="13"/>
      <c r="I4" s="13"/>
      <c r="J4" s="13"/>
      <c r="K4" s="13"/>
      <c r="L4" s="13"/>
      <c r="M4" s="13"/>
      <c r="N4" s="13"/>
      <c r="O4" s="13"/>
      <c r="P4" s="42"/>
    </row>
    <row r="5" spans="1:16" ht="13.5">
      <c r="A5" s="14"/>
      <c r="B5" s="15"/>
      <c r="C5" s="16"/>
      <c r="D5" s="17"/>
      <c r="E5" s="17"/>
      <c r="F5" s="18" t="s">
        <v>124</v>
      </c>
      <c r="G5" s="19"/>
      <c r="H5" s="20"/>
      <c r="I5" s="43" t="s">
        <v>18</v>
      </c>
      <c r="J5" s="44"/>
      <c r="K5" s="44"/>
      <c r="L5" s="45"/>
      <c r="M5" s="46" t="s">
        <v>19</v>
      </c>
      <c r="N5" s="47"/>
      <c r="O5" s="47"/>
      <c r="P5" s="45"/>
    </row>
    <row r="6" spans="1:16" ht="36">
      <c r="A6" s="21"/>
      <c r="B6" s="22"/>
      <c r="C6" s="23"/>
      <c r="D6" s="24"/>
      <c r="E6" s="24"/>
      <c r="F6" s="25" t="s">
        <v>125</v>
      </c>
      <c r="G6" s="26" t="s">
        <v>126</v>
      </c>
      <c r="H6" s="26" t="s">
        <v>127</v>
      </c>
      <c r="I6" s="48" t="s">
        <v>122</v>
      </c>
      <c r="J6" s="26" t="s">
        <v>128</v>
      </c>
      <c r="K6" s="48" t="s">
        <v>129</v>
      </c>
      <c r="L6" s="49" t="s">
        <v>130</v>
      </c>
      <c r="M6" s="50" t="s">
        <v>122</v>
      </c>
      <c r="N6" s="50" t="s">
        <v>128</v>
      </c>
      <c r="O6" s="50" t="s">
        <v>129</v>
      </c>
      <c r="P6" s="51" t="s">
        <v>130</v>
      </c>
    </row>
    <row r="7" spans="1:16" ht="13.5">
      <c r="A7" s="27" t="s">
        <v>131</v>
      </c>
      <c r="B7" s="28"/>
      <c r="C7" s="29"/>
      <c r="D7" s="30">
        <v>80</v>
      </c>
      <c r="E7" s="30">
        <f>D7*12</f>
        <v>960</v>
      </c>
      <c r="F7" s="31">
        <v>576</v>
      </c>
      <c r="G7" s="32">
        <v>576</v>
      </c>
      <c r="H7" s="32">
        <f>E7*0.8</f>
        <v>768</v>
      </c>
      <c r="I7" s="32">
        <v>307.2</v>
      </c>
      <c r="J7" s="32">
        <v>307.2</v>
      </c>
      <c r="K7" s="32">
        <f>(E7-H7)*0.8</f>
        <v>153.60000000000002</v>
      </c>
      <c r="L7" s="52"/>
      <c r="M7" s="53">
        <v>77</v>
      </c>
      <c r="N7" s="53">
        <f aca="true" t="shared" si="0" ref="N7:N14">E7-G7-J7</f>
        <v>76.80000000000001</v>
      </c>
      <c r="O7" s="53">
        <f aca="true" t="shared" si="1" ref="O7:O14">E7-H7-K7</f>
        <v>38.39999999999998</v>
      </c>
      <c r="P7" s="54"/>
    </row>
    <row r="8" spans="1:16" ht="13.5">
      <c r="A8" s="33" t="s">
        <v>132</v>
      </c>
      <c r="B8" s="34" t="s">
        <v>133</v>
      </c>
      <c r="C8" s="35" t="s">
        <v>134</v>
      </c>
      <c r="D8" s="36">
        <v>550</v>
      </c>
      <c r="E8" s="36">
        <v>6600</v>
      </c>
      <c r="F8" s="36">
        <v>2520</v>
      </c>
      <c r="G8" s="36">
        <v>2520</v>
      </c>
      <c r="H8" s="36">
        <v>3360</v>
      </c>
      <c r="I8" s="36">
        <v>3264</v>
      </c>
      <c r="J8" s="36">
        <v>3264</v>
      </c>
      <c r="K8" s="36">
        <f>(E8-H8)*0.8</f>
        <v>2592</v>
      </c>
      <c r="L8" s="55"/>
      <c r="M8" s="56">
        <f aca="true" t="shared" si="2" ref="M8:M14">E8-F8-I8</f>
        <v>816</v>
      </c>
      <c r="N8" s="56">
        <f t="shared" si="0"/>
        <v>816</v>
      </c>
      <c r="O8" s="56">
        <f t="shared" si="1"/>
        <v>648</v>
      </c>
      <c r="P8" s="57"/>
    </row>
    <row r="9" spans="1:16" ht="13.5">
      <c r="A9" s="37"/>
      <c r="B9" s="38"/>
      <c r="C9" s="35" t="s">
        <v>135</v>
      </c>
      <c r="D9" s="36">
        <v>550</v>
      </c>
      <c r="E9" s="36">
        <v>6600</v>
      </c>
      <c r="F9" s="36">
        <v>2520</v>
      </c>
      <c r="G9" s="36">
        <v>2520</v>
      </c>
      <c r="H9" s="36">
        <v>3360</v>
      </c>
      <c r="I9" s="36">
        <v>3264</v>
      </c>
      <c r="J9" s="36">
        <v>3264</v>
      </c>
      <c r="K9" s="36">
        <v>2592</v>
      </c>
      <c r="L9" s="55"/>
      <c r="M9" s="56">
        <f t="shared" si="2"/>
        <v>816</v>
      </c>
      <c r="N9" s="56">
        <f t="shared" si="0"/>
        <v>816</v>
      </c>
      <c r="O9" s="56">
        <f t="shared" si="1"/>
        <v>648</v>
      </c>
      <c r="P9" s="57"/>
    </row>
    <row r="10" spans="1:16" ht="13.5">
      <c r="A10" s="37"/>
      <c r="B10" s="34" t="s">
        <v>136</v>
      </c>
      <c r="C10" s="35" t="s">
        <v>134</v>
      </c>
      <c r="D10" s="36">
        <v>650</v>
      </c>
      <c r="E10" s="36">
        <v>7800</v>
      </c>
      <c r="F10" s="36">
        <v>3240</v>
      </c>
      <c r="G10" s="36">
        <v>3240</v>
      </c>
      <c r="H10" s="36">
        <v>4320</v>
      </c>
      <c r="I10" s="36">
        <v>3648</v>
      </c>
      <c r="J10" s="36">
        <v>3648</v>
      </c>
      <c r="K10" s="36">
        <v>2784</v>
      </c>
      <c r="L10" s="55"/>
      <c r="M10" s="56">
        <f t="shared" si="2"/>
        <v>912</v>
      </c>
      <c r="N10" s="56">
        <f t="shared" si="0"/>
        <v>912</v>
      </c>
      <c r="O10" s="56">
        <f t="shared" si="1"/>
        <v>696</v>
      </c>
      <c r="P10" s="57"/>
    </row>
    <row r="11" spans="1:16" ht="13.5">
      <c r="A11" s="37"/>
      <c r="B11" s="38"/>
      <c r="C11" s="35" t="s">
        <v>135</v>
      </c>
      <c r="D11" s="36">
        <v>650</v>
      </c>
      <c r="E11" s="36">
        <v>7800</v>
      </c>
      <c r="F11" s="36">
        <v>3240</v>
      </c>
      <c r="G11" s="36">
        <v>3240</v>
      </c>
      <c r="H11" s="36">
        <v>4320</v>
      </c>
      <c r="I11" s="36">
        <v>3648</v>
      </c>
      <c r="J11" s="36">
        <v>3648</v>
      </c>
      <c r="K11" s="36">
        <v>2784</v>
      </c>
      <c r="L11" s="55"/>
      <c r="M11" s="56">
        <f t="shared" si="2"/>
        <v>912</v>
      </c>
      <c r="N11" s="56">
        <f t="shared" si="0"/>
        <v>912</v>
      </c>
      <c r="O11" s="56">
        <f t="shared" si="1"/>
        <v>696</v>
      </c>
      <c r="P11" s="57"/>
    </row>
    <row r="12" spans="1:16" ht="13.5">
      <c r="A12" s="37"/>
      <c r="B12" s="33" t="s">
        <v>137</v>
      </c>
      <c r="C12" s="35" t="s">
        <v>138</v>
      </c>
      <c r="D12" s="36">
        <v>400</v>
      </c>
      <c r="E12" s="36">
        <f>D12*12</f>
        <v>4800</v>
      </c>
      <c r="F12" s="36">
        <f>E12*0.6</f>
        <v>2880</v>
      </c>
      <c r="G12" s="36">
        <v>2880</v>
      </c>
      <c r="H12" s="36">
        <f>E12*0.8</f>
        <v>3840</v>
      </c>
      <c r="I12" s="36">
        <f>(E12-F12)*0.8</f>
        <v>1536</v>
      </c>
      <c r="J12" s="36">
        <v>1536</v>
      </c>
      <c r="K12" s="36">
        <v>768</v>
      </c>
      <c r="L12" s="55"/>
      <c r="M12" s="56">
        <f t="shared" si="2"/>
        <v>384</v>
      </c>
      <c r="N12" s="56">
        <f t="shared" si="0"/>
        <v>384</v>
      </c>
      <c r="O12" s="56">
        <f t="shared" si="1"/>
        <v>192</v>
      </c>
      <c r="P12" s="57"/>
    </row>
    <row r="13" spans="1:16" ht="13.5">
      <c r="A13" s="37"/>
      <c r="B13" s="37"/>
      <c r="C13" s="35" t="s">
        <v>139</v>
      </c>
      <c r="D13" s="36">
        <v>300</v>
      </c>
      <c r="E13" s="36">
        <f>D13*12</f>
        <v>3600</v>
      </c>
      <c r="F13" s="36">
        <f>E13*0.6</f>
        <v>2160</v>
      </c>
      <c r="G13" s="36">
        <v>2160</v>
      </c>
      <c r="H13" s="36">
        <f>E13*0.8</f>
        <v>2880</v>
      </c>
      <c r="I13" s="36">
        <f>(E13-F13)*0.8</f>
        <v>1152</v>
      </c>
      <c r="J13" s="36">
        <v>1152</v>
      </c>
      <c r="K13" s="36">
        <f>(E13-H13)*0.8</f>
        <v>576</v>
      </c>
      <c r="L13" s="55"/>
      <c r="M13" s="56">
        <f t="shared" si="2"/>
        <v>288</v>
      </c>
      <c r="N13" s="56">
        <f t="shared" si="0"/>
        <v>288</v>
      </c>
      <c r="O13" s="56">
        <f t="shared" si="1"/>
        <v>144</v>
      </c>
      <c r="P13" s="57"/>
    </row>
    <row r="14" spans="1:16" ht="13.5">
      <c r="A14" s="39"/>
      <c r="B14" s="39"/>
      <c r="C14" s="35" t="s">
        <v>140</v>
      </c>
      <c r="D14" s="36">
        <v>200</v>
      </c>
      <c r="E14" s="36">
        <f>D14*12</f>
        <v>2400</v>
      </c>
      <c r="F14" s="36">
        <f>E14*0.6</f>
        <v>1440</v>
      </c>
      <c r="G14" s="36">
        <v>1440</v>
      </c>
      <c r="H14" s="36">
        <f>E14*0.8</f>
        <v>1920</v>
      </c>
      <c r="I14" s="36">
        <f>(E14-F14)*0.8</f>
        <v>768</v>
      </c>
      <c r="J14" s="36">
        <v>768</v>
      </c>
      <c r="K14" s="36">
        <f>(E14-H14)*0.8</f>
        <v>384</v>
      </c>
      <c r="L14" s="55"/>
      <c r="M14" s="56">
        <f t="shared" si="2"/>
        <v>192</v>
      </c>
      <c r="N14" s="56">
        <f t="shared" si="0"/>
        <v>192</v>
      </c>
      <c r="O14" s="56">
        <f t="shared" si="1"/>
        <v>96</v>
      </c>
      <c r="P14" s="57"/>
    </row>
    <row r="15" spans="1:16" ht="13.5">
      <c r="A15" s="40" t="s">
        <v>141</v>
      </c>
      <c r="B15" s="5"/>
      <c r="C15" s="6"/>
      <c r="D15" s="5"/>
      <c r="E15" s="5"/>
      <c r="F15" s="5"/>
      <c r="G15" s="7"/>
      <c r="H15" s="7"/>
      <c r="I15" s="7"/>
      <c r="J15" s="7"/>
      <c r="K15" s="7"/>
      <c r="L15" s="7"/>
      <c r="M15" s="7"/>
      <c r="N15" s="7"/>
      <c r="O15" s="7"/>
      <c r="P15" s="7"/>
    </row>
    <row r="16" spans="1:16" ht="13.5">
      <c r="A16" s="41" t="s">
        <v>142</v>
      </c>
      <c r="B16" s="41"/>
      <c r="C16" s="41"/>
      <c r="D16" s="41"/>
      <c r="E16" s="41"/>
      <c r="F16" s="41"/>
      <c r="G16" s="41"/>
      <c r="H16" s="41"/>
      <c r="I16" s="41"/>
      <c r="J16" s="41"/>
      <c r="K16" s="41"/>
      <c r="L16" s="41"/>
      <c r="M16" s="41"/>
      <c r="N16" s="41"/>
      <c r="O16" s="41"/>
      <c r="P16" s="41"/>
    </row>
    <row r="17" spans="1:16" ht="29.25" customHeight="1">
      <c r="A17" s="41" t="s">
        <v>143</v>
      </c>
      <c r="B17" s="41"/>
      <c r="C17" s="41"/>
      <c r="D17" s="41"/>
      <c r="E17" s="41"/>
      <c r="F17" s="41"/>
      <c r="G17" s="41"/>
      <c r="H17" s="41"/>
      <c r="I17" s="41"/>
      <c r="J17" s="41"/>
      <c r="K17" s="41"/>
      <c r="L17" s="41"/>
      <c r="M17" s="41"/>
      <c r="N17" s="41"/>
      <c r="O17" s="41"/>
      <c r="P17" s="41"/>
    </row>
  </sheetData>
  <sheetProtection/>
  <mergeCells count="15">
    <mergeCell ref="A2:P2"/>
    <mergeCell ref="F4:P4"/>
    <mergeCell ref="F5:H5"/>
    <mergeCell ref="I5:L5"/>
    <mergeCell ref="M5:P5"/>
    <mergeCell ref="A7:C7"/>
    <mergeCell ref="A16:P16"/>
    <mergeCell ref="A17:P17"/>
    <mergeCell ref="A8:A14"/>
    <mergeCell ref="B8:B9"/>
    <mergeCell ref="B10:B11"/>
    <mergeCell ref="B12:B14"/>
    <mergeCell ref="D4:D6"/>
    <mergeCell ref="E4:E6"/>
    <mergeCell ref="A4:C6"/>
  </mergeCells>
  <printOptions/>
  <pageMargins left="0.2" right="0.2"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i</cp:lastModifiedBy>
  <cp:lastPrinted>2021-04-22T08:04:12Z</cp:lastPrinted>
  <dcterms:created xsi:type="dcterms:W3CDTF">2021-04-14T15:45:43Z</dcterms:created>
  <dcterms:modified xsi:type="dcterms:W3CDTF">2021-06-30T00:49:06Z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ABFCE9879F9B419BAE99FD4F3722CE14</vt:lpwstr>
  </property>
</Properties>
</file>