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11025" activeTab="0"/>
  </bookViews>
  <sheets>
    <sheet name="政策公开" sheetId="1" r:id="rId1"/>
    <sheet name="计划生育山西省四项" sheetId="2" state="hidden" r:id="rId2"/>
    <sheet name="计划生育国家两项" sheetId="3" state="hidden" r:id="rId3"/>
  </sheets>
  <definedNames/>
  <calcPr fullCalcOnLoad="1"/>
</workbook>
</file>

<file path=xl/sharedStrings.xml><?xml version="1.0" encoding="utf-8"?>
<sst xmlns="http://schemas.openxmlformats.org/spreadsheetml/2006/main" count="137" uniqueCount="117">
  <si>
    <t>填报日期：</t>
  </si>
  <si>
    <t>序号</t>
  </si>
  <si>
    <t>主管部门</t>
  </si>
  <si>
    <t>补贴项目</t>
  </si>
  <si>
    <t>政策级次</t>
  </si>
  <si>
    <t>政策依据文件及文号</t>
  </si>
  <si>
    <t>补贴对象</t>
  </si>
  <si>
    <t>补助标准</t>
  </si>
  <si>
    <t>申领流程</t>
  </si>
  <si>
    <t>发放方式</t>
  </si>
  <si>
    <t>发放时间</t>
  </si>
  <si>
    <t>咨询电话</t>
  </si>
  <si>
    <t>中央</t>
  </si>
  <si>
    <t>省级</t>
  </si>
  <si>
    <t>市级</t>
  </si>
  <si>
    <t>洪洞县人力资源和社会保障局</t>
  </si>
  <si>
    <t>创业补贴</t>
  </si>
  <si>
    <t xml:space="preserve">  《国务院关于进一步做好稳就业工作的通知》（国发〔2019〕28号） 
  《财政部、人力资源社会保障部关于印发〈就业补助资金管理办法〉的通知》（财社〔2017〕164号） 
  《人力资源社会保障部、财政部关于进一步加大就业扶贫政策支持力度着力提高劳务组织化程度的通知》（人社部发〔2018〕46号） 
  《人力资源社会保障部、财政部、农业农村部关于进一步推动返乡入乡创业工作的意见》（人社部发〔2019〕129号） 
  《山西省财政厅 山西省人社厅关于印发&lt;就业补助资金管理办法&gt;的通知》（晋财社〔2019〕1号）
  《关于推动返乡入乡创业工作的实施意见》（晋人社厅发〔2020〕21号）
  《关于进一步加大就业扶贫政策支持力度着力提高劳务组织化程度的通知》（晋人社厅函〔2018〕1662号）</t>
  </si>
  <si>
    <t>符合条件的人员按规定向市或县级人社部门申请，人社部门审核后按规定拨付</t>
  </si>
  <si>
    <t>一般通过社保卡发放（或其他银行账户，由申请者自主选择），或拨付至其所创办的小微企业的银行账户</t>
  </si>
  <si>
    <t>根据实际情况，按季度或按年</t>
  </si>
  <si>
    <t>社会保险补贴</t>
  </si>
  <si>
    <t xml:space="preserve">    《国务院关于进一步加强就业再就业工作的通知》（国发〔2005〕36 号）
    《财政部 人社部关于印发&lt;就业补助资金管理办法&gt;的通知》（晋社〔2017〕164号）
    《山西省人民政府贯彻国务院关于进一步加强就业再就业工作的通知的实施意见》（晋政发〔2006〕4号）
    《山西省人民政府关于实施创业就业工程的意见》晋政发〔2008〕22号）
    《山西省人民政府办公厅关于扶持高校毕业生创业的意见》（晋政办发〔2014〕40号 ）
    《山西省财政厅 山西省人社厅关于印发&lt;就业补助资金管理办法&gt;的通知》（晋财社〔2019〕1号）
    《关于做好当前形势下高校毕业生就业创业工作的实施意见》（晋人社厅发〔2019〕49号）</t>
  </si>
  <si>
    <t>符合条件的人员按规定向省或市或县级人社部门申请，人社部门审核后按规定拨付</t>
  </si>
  <si>
    <t>一般通过社保卡发放（或其他银行账户，由申请者自主选择）</t>
  </si>
  <si>
    <t>按季度或按年</t>
  </si>
  <si>
    <t>根据实际情况，按半年度或按年</t>
  </si>
  <si>
    <t>就业创业补助</t>
  </si>
  <si>
    <t xml:space="preserve">  《人力资源社会保障部、财政部、农业农村部关于进一步推动返乡入乡创业工作的意见》（人社部发〔2019〕129号）
  《山西省人民政府办公厅关于进一步做好农村贫困劳动力转移就业扶贫工作的意见》（晋政办发〔2017〕29号）
  《关于进一步加大就业扶贫政策支持力度着力提高劳务组织化程度的通知》（晋人社厅函〔2018〕1662号）</t>
  </si>
  <si>
    <t xml:space="preserve">符合条件的人员或由劳务输出机构代为按规定向市或县级人社部门申请，人社部门审核后按规定拨付
</t>
  </si>
  <si>
    <t>根据实际情况，按月或按季度或按年</t>
  </si>
  <si>
    <t>550元／月</t>
  </si>
  <si>
    <t>650元／月</t>
  </si>
  <si>
    <t>一级400元／月
二级300元／月
三级200元／月</t>
  </si>
  <si>
    <t>附件4-2：</t>
  </si>
  <si>
    <t>50元／月</t>
  </si>
  <si>
    <t>退二孩指标独生子女家庭，以户为单位统计</t>
  </si>
  <si>
    <t>独生子女伤病残或死亡家庭，以户为单位统计</t>
  </si>
  <si>
    <t>双女绝育家庭，以户为单位统计</t>
  </si>
  <si>
    <t>附表1</t>
  </si>
  <si>
    <t>山西省计划生育4+2奖励制度现行政策简表</t>
  </si>
  <si>
    <t>时间：2021.01</t>
  </si>
  <si>
    <t>简称</t>
  </si>
  <si>
    <t>政策全称</t>
  </si>
  <si>
    <t>奖励对象</t>
  </si>
  <si>
    <t>实施起点</t>
  </si>
  <si>
    <t>政策依据</t>
  </si>
  <si>
    <t>经费负担比例</t>
  </si>
  <si>
    <r>
      <rPr>
        <b/>
        <sz val="10"/>
        <rFont val="宋体"/>
        <family val="0"/>
      </rPr>
      <t>50个西部县：          
太原市</t>
    </r>
    <r>
      <rPr>
        <sz val="10"/>
        <rFont val="宋体"/>
        <family val="0"/>
      </rPr>
      <t xml:space="preserve">：阳曲县、娄烦县
</t>
    </r>
    <r>
      <rPr>
        <b/>
        <sz val="10"/>
        <rFont val="宋体"/>
        <family val="0"/>
      </rPr>
      <t>大同市</t>
    </r>
    <r>
      <rPr>
        <sz val="10"/>
        <rFont val="宋体"/>
        <family val="0"/>
      </rPr>
      <t xml:space="preserve">：阳高县、天镇县、广灵县、灵丘县、浑源县、大同县
</t>
    </r>
    <r>
      <rPr>
        <b/>
        <sz val="10"/>
        <rFont val="宋体"/>
        <family val="0"/>
      </rPr>
      <t>晋城市</t>
    </r>
    <r>
      <rPr>
        <sz val="10"/>
        <rFont val="宋体"/>
        <family val="0"/>
      </rPr>
      <t xml:space="preserve">：陵川县
</t>
    </r>
    <r>
      <rPr>
        <b/>
        <sz val="10"/>
        <rFont val="宋体"/>
        <family val="0"/>
      </rPr>
      <t>长治市</t>
    </r>
    <r>
      <rPr>
        <sz val="10"/>
        <rFont val="宋体"/>
        <family val="0"/>
      </rPr>
      <t xml:space="preserve">：平顺县、壶关县、武乡县、沁县、沁源县
</t>
    </r>
    <r>
      <rPr>
        <b/>
        <sz val="10"/>
        <rFont val="宋体"/>
        <family val="0"/>
      </rPr>
      <t>朔州市</t>
    </r>
    <r>
      <rPr>
        <sz val="10"/>
        <rFont val="宋体"/>
        <family val="0"/>
      </rPr>
      <t xml:space="preserve">：平鲁区　　
</t>
    </r>
    <r>
      <rPr>
        <b/>
        <sz val="10"/>
        <rFont val="宋体"/>
        <family val="0"/>
      </rPr>
      <t>晋中市</t>
    </r>
    <r>
      <rPr>
        <sz val="10"/>
        <rFont val="宋体"/>
        <family val="0"/>
      </rPr>
      <t xml:space="preserve">：榆社县、左权县、和顺县、昔阳县　　
</t>
    </r>
    <r>
      <rPr>
        <b/>
        <sz val="10"/>
        <rFont val="宋体"/>
        <family val="0"/>
      </rPr>
      <t>忻州市</t>
    </r>
    <r>
      <rPr>
        <sz val="10"/>
        <rFont val="宋体"/>
        <family val="0"/>
      </rPr>
      <t xml:space="preserve">：五台县、代县、繁峙县、宁武县、静乐县、忻府区、河曲县、保德县、偏关县、原平市　　
</t>
    </r>
    <r>
      <rPr>
        <b/>
        <sz val="10"/>
        <rFont val="宋体"/>
        <family val="0"/>
      </rPr>
      <t>吕梁市</t>
    </r>
    <r>
      <rPr>
        <sz val="10"/>
        <rFont val="宋体"/>
        <family val="0"/>
      </rPr>
      <t xml:space="preserve">：文水县、交城县、兴县、离石区、临县、柳林县、石楼县、岚县、方山县、中阳县、交口县　　
</t>
    </r>
    <r>
      <rPr>
        <b/>
        <sz val="10"/>
        <rFont val="宋体"/>
        <family val="0"/>
      </rPr>
      <t>临汾市</t>
    </r>
    <r>
      <rPr>
        <sz val="10"/>
        <rFont val="宋体"/>
        <family val="0"/>
      </rPr>
      <t xml:space="preserve">：古县、浮山县、乡宁县、汾西县　　
</t>
    </r>
    <r>
      <rPr>
        <b/>
        <sz val="10"/>
        <rFont val="宋体"/>
        <family val="0"/>
      </rPr>
      <t>运城市</t>
    </r>
    <r>
      <rPr>
        <sz val="10"/>
        <rFont val="宋体"/>
        <family val="0"/>
      </rPr>
      <t>：万荣县、闻喜县、新绛县、垣曲县、夏县、平陆县</t>
    </r>
  </si>
  <si>
    <t>省四项</t>
  </si>
  <si>
    <t>领证独生子女</t>
  </si>
  <si>
    <t>领证独生子女父母，以人为单位统计</t>
  </si>
  <si>
    <t>2008年</t>
  </si>
  <si>
    <t>《山西省人口和
计划生
育条例》
《关于调整计划生育家庭特别扶助标准的通知》等</t>
  </si>
  <si>
    <r>
      <rPr>
        <sz val="12"/>
        <rFont val="黑体"/>
        <family val="3"/>
      </rPr>
      <t>省级负担</t>
    </r>
    <r>
      <rPr>
        <b/>
        <sz val="14"/>
        <rFont val="仿宋_GB2312"/>
        <family val="0"/>
      </rPr>
      <t>：</t>
    </r>
    <r>
      <rPr>
        <sz val="10"/>
        <rFont val="仿宋_GB2312"/>
        <family val="0"/>
      </rPr>
      <t xml:space="preserve">阳泉、晋城、晋中30%，长治、临汾、运城25%，太原、大同、忻州、朔州、吕梁20%，且不负担如下37个县：
  </t>
    </r>
    <r>
      <rPr>
        <b/>
        <sz val="10"/>
        <rFont val="仿宋_GB2312"/>
        <family val="0"/>
      </rPr>
      <t>太原市（8个）</t>
    </r>
    <r>
      <rPr>
        <sz val="10"/>
        <rFont val="仿宋_GB2312"/>
        <family val="0"/>
      </rPr>
      <t xml:space="preserve">：清徐县、古交市、小店区、迎泽区、杏花岭区、万柏林区、尖草坪区、晋源区；
  </t>
    </r>
    <r>
      <rPr>
        <b/>
        <sz val="10"/>
        <rFont val="仿宋_GB2312"/>
        <family val="0"/>
      </rPr>
      <t>大同市（3个）</t>
    </r>
    <r>
      <rPr>
        <sz val="10"/>
        <rFont val="仿宋_GB2312"/>
        <family val="0"/>
      </rPr>
      <t xml:space="preserve">：原南郊区、原新荣区、原左云县；
  </t>
    </r>
    <r>
      <rPr>
        <b/>
        <sz val="10"/>
        <rFont val="仿宋_GB2312"/>
        <family val="0"/>
      </rPr>
      <t>阳泉市（4个）</t>
    </r>
    <r>
      <rPr>
        <sz val="10"/>
        <rFont val="仿宋_GB2312"/>
        <family val="0"/>
      </rPr>
      <t xml:space="preserve">：盂县、郊区、城区、矿区；
  </t>
    </r>
    <r>
      <rPr>
        <b/>
        <sz val="10"/>
        <rFont val="仿宋_GB2312"/>
        <family val="0"/>
      </rPr>
      <t>长治市（5个）</t>
    </r>
    <r>
      <rPr>
        <sz val="10"/>
        <rFont val="仿宋_GB2312"/>
        <family val="0"/>
      </rPr>
      <t>：屯留县、长治县、长子县、</t>
    </r>
    <r>
      <rPr>
        <b/>
        <u val="single"/>
        <sz val="10"/>
        <rFont val="仿宋_GB2312"/>
        <family val="0"/>
      </rPr>
      <t>襄垣县</t>
    </r>
    <r>
      <rPr>
        <sz val="10"/>
        <rFont val="仿宋_GB2312"/>
        <family val="0"/>
      </rPr>
      <t xml:space="preserve">、沁源县；
  </t>
    </r>
    <r>
      <rPr>
        <b/>
        <sz val="10"/>
        <rFont val="仿宋_GB2312"/>
        <family val="0"/>
      </rPr>
      <t>晋城市（4个）</t>
    </r>
    <r>
      <rPr>
        <sz val="10"/>
        <rFont val="仿宋_GB2312"/>
        <family val="0"/>
      </rPr>
      <t xml:space="preserve">：阳城县、高平市、沁水县、泽州县；
  </t>
    </r>
    <r>
      <rPr>
        <b/>
        <sz val="10"/>
        <rFont val="仿宋_GB2312"/>
        <family val="0"/>
      </rPr>
      <t>朔州市（3个）</t>
    </r>
    <r>
      <rPr>
        <sz val="10"/>
        <rFont val="仿宋_GB2312"/>
        <family val="0"/>
      </rPr>
      <t xml:space="preserve">：朔城区、平鲁区、山阴县；
  </t>
    </r>
    <r>
      <rPr>
        <b/>
        <sz val="10"/>
        <rFont val="仿宋_GB2312"/>
        <family val="0"/>
      </rPr>
      <t>晋中市（5个）</t>
    </r>
    <r>
      <rPr>
        <sz val="10"/>
        <rFont val="仿宋_GB2312"/>
        <family val="0"/>
      </rPr>
      <t>：榆次区、</t>
    </r>
    <r>
      <rPr>
        <b/>
        <u val="single"/>
        <sz val="10"/>
        <rFont val="仿宋_GB2312"/>
        <family val="0"/>
      </rPr>
      <t>介休市</t>
    </r>
    <r>
      <rPr>
        <sz val="10"/>
        <rFont val="仿宋_GB2312"/>
        <family val="0"/>
      </rPr>
      <t xml:space="preserve">、寿阳县、灵石县、昔阳县；
  </t>
    </r>
    <r>
      <rPr>
        <b/>
        <sz val="10"/>
        <rFont val="仿宋_GB2312"/>
        <family val="0"/>
      </rPr>
      <t>吕梁市（3个）</t>
    </r>
    <r>
      <rPr>
        <sz val="10"/>
        <rFont val="仿宋_GB2312"/>
        <family val="0"/>
      </rPr>
      <t>：</t>
    </r>
    <r>
      <rPr>
        <b/>
        <u val="single"/>
        <sz val="10"/>
        <rFont val="仿宋_GB2312"/>
        <family val="0"/>
      </rPr>
      <t>孝义市</t>
    </r>
    <r>
      <rPr>
        <sz val="10"/>
        <rFont val="仿宋_GB2312"/>
        <family val="0"/>
      </rPr>
      <t xml:space="preserve">、柳林县、离石区；
  </t>
    </r>
    <r>
      <rPr>
        <b/>
        <sz val="10"/>
        <rFont val="仿宋_GB2312"/>
        <family val="0"/>
      </rPr>
      <t>临汾市（2个）</t>
    </r>
    <r>
      <rPr>
        <sz val="10"/>
        <rFont val="仿宋_GB2312"/>
        <family val="0"/>
      </rPr>
      <t xml:space="preserve">：古县、乡宁县。 
</t>
    </r>
    <r>
      <rPr>
        <sz val="12"/>
        <rFont val="黑体"/>
        <family val="3"/>
      </rPr>
      <t>市级负担：</t>
    </r>
    <r>
      <rPr>
        <sz val="10"/>
        <rFont val="仿宋_GB2312"/>
        <family val="0"/>
      </rPr>
      <t xml:space="preserve">30%（有的县执行的是市里的标准，比如省2，市3.5，县4.5） </t>
    </r>
    <r>
      <rPr>
        <b/>
        <sz val="10"/>
        <rFont val="仿宋_GB2312"/>
        <family val="0"/>
      </rPr>
      <t>襄垣、介休、孝义、侯马、永济、原平</t>
    </r>
    <r>
      <rPr>
        <sz val="10"/>
        <rFont val="仿宋_GB2312"/>
        <family val="0"/>
      </rPr>
      <t>为6个体制管理型试点县，以前是市级负担的，现在市不再负担。</t>
    </r>
  </si>
  <si>
    <t>退二孩指标</t>
  </si>
  <si>
    <t>一次性奖励
5000元</t>
  </si>
  <si>
    <t>双女绝育户</t>
  </si>
  <si>
    <t>一次性奖励
500/1000/3000元</t>
  </si>
  <si>
    <t>独生子女伤残或死亡</t>
  </si>
  <si>
    <t>国两项</t>
  </si>
  <si>
    <t>计划生育家庭
特别扶助制度</t>
  </si>
  <si>
    <t>伤残家庭</t>
  </si>
  <si>
    <t>受奖家庭父母，以人为单位统计</t>
  </si>
  <si>
    <t>2015年</t>
  </si>
  <si>
    <t>　　国家规定伤残、死亡扶助对象标准分别为：每人每月350元、450元。我省执行550元、650元标准。中央经费负担国家规定标准的60%，其中比照西部政策县负担80%；中央财政负担以外的资金省级财政负担80%，市级财政负担20%。（比如，西部县：[中央不负担部分+200]*80%+[中央不负担部分+200]*20%）</t>
  </si>
  <si>
    <t>死亡家庭</t>
  </si>
  <si>
    <t>手术并发症</t>
  </si>
  <si>
    <t>补助对象以人为单位统计</t>
  </si>
  <si>
    <t>2014年</t>
  </si>
  <si>
    <r>
      <rPr>
        <sz val="10"/>
        <rFont val="仿宋_GB2312"/>
        <family val="0"/>
      </rPr>
      <t xml:space="preserve">部分奖励和手术并发症：中央经费负担国家规定标准的60%，其中比照西部政策县负担80%；中央财政负担以外的资金省级财政负担80%，市级财政负担20%。   </t>
    </r>
    <r>
      <rPr>
        <b/>
        <sz val="10"/>
        <rFont val="仿宋_GB2312"/>
        <family val="0"/>
      </rPr>
      <t>襄垣、介休、孝义 侯马、永济、原平</t>
    </r>
    <r>
      <rPr>
        <sz val="10"/>
        <rFont val="仿宋_GB2312"/>
        <family val="0"/>
      </rPr>
      <t>为6个体制管理型试点县，凡是市级负担的均不负担。</t>
    </r>
  </si>
  <si>
    <t>农村部分计划生育家庭奖励扶助制度</t>
  </si>
  <si>
    <t>8０元／月</t>
  </si>
  <si>
    <t>附表2</t>
  </si>
  <si>
    <r>
      <rPr>
        <sz val="20"/>
        <rFont val="宋体"/>
        <family val="0"/>
      </rPr>
      <t>2019</t>
    </r>
    <r>
      <rPr>
        <sz val="20"/>
        <rFont val="宋体"/>
        <family val="0"/>
      </rPr>
      <t>年国家二项奖励制度现行标准及经费负担</t>
    </r>
  </si>
  <si>
    <t>单位：元</t>
  </si>
  <si>
    <t>项　　目</t>
  </si>
  <si>
    <t>月标准</t>
  </si>
  <si>
    <t>年标准</t>
  </si>
  <si>
    <t>各级财政分担　（元／每人每年）</t>
  </si>
  <si>
    <t xml:space="preserve">中央
</t>
  </si>
  <si>
    <t>年标准
（国标60%）</t>
  </si>
  <si>
    <t>一般县（国标60%）</t>
  </si>
  <si>
    <t>西部政策县
（国标80%）</t>
  </si>
  <si>
    <t>一般县</t>
  </si>
  <si>
    <t>西部政策县</t>
  </si>
  <si>
    <t>体管县</t>
  </si>
  <si>
    <t>奖励扶助</t>
  </si>
  <si>
    <t>特别
扶助</t>
  </si>
  <si>
    <t>伤残</t>
  </si>
  <si>
    <t>农村</t>
  </si>
  <si>
    <t>城镇</t>
  </si>
  <si>
    <t>死亡</t>
  </si>
  <si>
    <t>手术
并发症</t>
  </si>
  <si>
    <t>一级</t>
  </si>
  <si>
    <t>二级</t>
  </si>
  <si>
    <t>三级</t>
  </si>
  <si>
    <t>1、奖励扶助标准：每人每年960元；</t>
  </si>
  <si>
    <r>
      <rPr>
        <sz val="10"/>
        <rFont val="宋体"/>
        <family val="0"/>
      </rPr>
      <t>2、特别扶助标准：伤残扶助对象每人每年6600</t>
    </r>
    <r>
      <rPr>
        <sz val="10"/>
        <rFont val="宋体"/>
        <family val="0"/>
      </rPr>
      <t>元、死亡扶助对象每人每年</t>
    </r>
    <r>
      <rPr>
        <sz val="10"/>
        <rFont val="宋体"/>
        <family val="0"/>
      </rPr>
      <t>7800</t>
    </r>
    <r>
      <rPr>
        <sz val="10"/>
        <rFont val="宋体"/>
        <family val="0"/>
      </rPr>
      <t>元，手术并发症一、二、三级每人每年分别为</t>
    </r>
    <r>
      <rPr>
        <sz val="10"/>
        <rFont val="宋体"/>
        <family val="0"/>
      </rPr>
      <t>48</t>
    </r>
    <r>
      <rPr>
        <sz val="10"/>
        <rFont val="宋体"/>
        <family val="0"/>
      </rPr>
      <t>00元、</t>
    </r>
    <r>
      <rPr>
        <sz val="10"/>
        <rFont val="宋体"/>
        <family val="0"/>
      </rPr>
      <t>36</t>
    </r>
    <r>
      <rPr>
        <sz val="10"/>
        <rFont val="宋体"/>
        <family val="0"/>
      </rPr>
      <t>00元、</t>
    </r>
    <r>
      <rPr>
        <sz val="10"/>
        <rFont val="宋体"/>
        <family val="0"/>
      </rPr>
      <t>2400</t>
    </r>
    <r>
      <rPr>
        <sz val="10"/>
        <rFont val="宋体"/>
        <family val="0"/>
      </rPr>
      <t>元；</t>
    </r>
  </si>
  <si>
    <t>3、经费负担：中央经费负担国家标准60%，其中比照西部政策县80% （特别扶助：中央标准为每人每月350元、450元；省级标准为每人每月550元、650元）。
　地方配套经费省、市分别负担80%、20%。    6个体管县，由省里负担市里的部分（包括省4项的奖励）</t>
  </si>
  <si>
    <t>高校毕业生就业见习生活补贴</t>
  </si>
  <si>
    <t>《关于实施三年百万青年见习计划的通知》晋人社厅发〔2019〕19号、临汾市人力资源和社会保障局关于印发《临汾市青年就业见习管理办法》的通知临人社发〔2020〕23号</t>
  </si>
  <si>
    <t>用人单位申报见习基地申请，符合条件的人员在县人才市场登记信息并提出见习申请--根据专业和意愿推荐见习基地--签订协议--上岗见习--见习期满经县人才市场审核--报财政局审核按规定拨付</t>
  </si>
  <si>
    <t>财政直接拨付至见习单位的银行账户</t>
  </si>
  <si>
    <t>0357-3415051</t>
  </si>
  <si>
    <t>0357-3415016</t>
  </si>
  <si>
    <t>洪洞县人力资源和社会保障局</t>
  </si>
  <si>
    <t>省级、市级</t>
  </si>
  <si>
    <t>惠民惠农财政补贴“一卡通”政策公开</t>
  </si>
  <si>
    <t>首次创办小微企业或从事个体经营，且所创办企业或个体工商户自工商登记注册之日起正常运营1年以上的毕业年度和离校2年内高校毕业生及就业困难人员
在各贫困县首次创办小微企业或从事个体经营，且所创办企业或个体工商户自工商登记注册之日起正常运营6个月以上的贫困劳动力和农民工等返乡下乡创业人员
首次创办小微企业或从事个体经营且正常经营1年以上的返乡入乡创业人员</t>
  </si>
  <si>
    <t>根据带动就业人数给予一次性创业补贴。补助标准每人不超过1000元，最高不超过3000元</t>
  </si>
  <si>
    <t>从事个体经营或者创办小微企业的的毕业5年内高校毕业生以及毕业学年高校毕业生、残疾人、就业困难人员；
实现灵活就业的就业困难人员、创业失败的人员、离校2年未就业的高校毕业生</t>
  </si>
  <si>
    <t>累计任满村“两委”主干满9年的，每人每月发放200元的生活补贴。
任职时间每增加1年，每月增补10元。</t>
  </si>
  <si>
    <t>离校2年内未就业的高校毕业生（含技工院校高级技工班、预备技师班和特殊教育院校职业教育类毕业生）和中职毕业生；16-24周岁城乡失业青年（含未就业的被征地青年农民、城镇登记失业青年等）</t>
  </si>
  <si>
    <t>750元/人/月</t>
  </si>
  <si>
    <t>到户籍所在县以外的省内用人单位就业的贫困劳动力</t>
  </si>
  <si>
    <t>县以外的省内用人单位就业的，给予劳动者不超过300元的一次性求职创业补贴（含交通费用）；对跨省务工的，给予不超过800元的一次性求职创业补贴（含交通费用）。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</si>
</sst>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s>
  <fonts count="41">
    <font>
      <sz val="11"/>
      <color indexed="8"/>
      <name val="宋体"/>
      <family val="0"/>
    </font>
    <font>
      <sz val="11"/>
      <name val="宋体"/>
      <family val="0"/>
    </font>
    <font>
      <sz val="20"/>
      <name val="宋体"/>
      <family val="0"/>
    </font>
    <font>
      <sz val="10"/>
      <name val="宋体"/>
      <family val="0"/>
    </font>
    <font>
      <sz val="12"/>
      <name val="黑体"/>
      <family val="3"/>
    </font>
    <font>
      <sz val="10"/>
      <color indexed="8"/>
      <name val="宋体"/>
      <family val="0"/>
    </font>
    <font>
      <b/>
      <sz val="20"/>
      <name val="方正小标宋简体"/>
      <family val="0"/>
    </font>
    <font>
      <b/>
      <sz val="20"/>
      <name val="宋体"/>
      <family val="0"/>
    </font>
    <font>
      <sz val="9"/>
      <name val="仿宋_GB2312"/>
      <family val="0"/>
    </font>
    <font>
      <sz val="10"/>
      <name val="仿宋_GB2312"/>
      <family val="0"/>
    </font>
    <font>
      <b/>
      <sz val="12"/>
      <name val="宋体"/>
      <family val="0"/>
    </font>
    <font>
      <sz val="12"/>
      <name val="宋体"/>
      <family val="0"/>
    </font>
    <font>
      <sz val="14"/>
      <name val="黑体"/>
      <family val="3"/>
    </font>
    <font>
      <b/>
      <sz val="11"/>
      <name val="宋体"/>
      <family val="0"/>
    </font>
    <font>
      <sz val="24"/>
      <name val="华文中宋"/>
      <family val="0"/>
    </font>
    <font>
      <b/>
      <sz val="11"/>
      <color indexed="63"/>
      <name val="宋体"/>
      <family val="0"/>
    </font>
    <font>
      <sz val="11"/>
      <color indexed="16"/>
      <name val="宋体"/>
      <family val="0"/>
    </font>
    <font>
      <sz val="11"/>
      <color indexed="9"/>
      <name val="宋体"/>
      <family val="0"/>
    </font>
    <font>
      <i/>
      <sz val="11"/>
      <color indexed="23"/>
      <name val="宋体"/>
      <family val="0"/>
    </font>
    <font>
      <sz val="11"/>
      <color indexed="17"/>
      <name val="宋体"/>
      <family val="0"/>
    </font>
    <font>
      <sz val="11"/>
      <color indexed="62"/>
      <name val="宋体"/>
      <family val="0"/>
    </font>
    <font>
      <b/>
      <sz val="11"/>
      <color indexed="53"/>
      <name val="宋体"/>
      <family val="0"/>
    </font>
    <font>
      <u val="single"/>
      <sz val="11"/>
      <color indexed="12"/>
      <name val="宋体"/>
      <family val="0"/>
    </font>
    <font>
      <u val="single"/>
      <sz val="11"/>
      <color indexed="20"/>
      <name val="宋体"/>
      <family val="0"/>
    </font>
    <font>
      <b/>
      <sz val="11"/>
      <color indexed="8"/>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sz val="11"/>
      <color indexed="53"/>
      <name val="宋体"/>
      <family val="0"/>
    </font>
    <font>
      <b/>
      <sz val="11"/>
      <color indexed="9"/>
      <name val="宋体"/>
      <family val="0"/>
    </font>
    <font>
      <sz val="11"/>
      <color indexed="19"/>
      <name val="宋体"/>
      <family val="0"/>
    </font>
    <font>
      <b/>
      <sz val="10"/>
      <name val="宋体"/>
      <family val="0"/>
    </font>
    <font>
      <b/>
      <sz val="14"/>
      <name val="仿宋_GB2312"/>
      <family val="0"/>
    </font>
    <font>
      <b/>
      <sz val="10"/>
      <name val="仿宋_GB2312"/>
      <family val="0"/>
    </font>
    <font>
      <b/>
      <u val="single"/>
      <sz val="10"/>
      <name val="仿宋_GB2312"/>
      <family val="0"/>
    </font>
    <font>
      <sz val="9"/>
      <name val="宋体"/>
      <family val="0"/>
    </font>
    <font>
      <sz val="14"/>
      <name val="宋体"/>
      <family val="0"/>
    </font>
    <font>
      <sz val="14"/>
      <color indexed="8"/>
      <name val="宋体"/>
      <family val="0"/>
    </font>
    <font>
      <b/>
      <sz val="14"/>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top style="thin"/>
      <bottom style="thin"/>
    </border>
    <border>
      <left/>
      <right/>
      <top/>
      <bottom style="thin"/>
    </border>
    <border>
      <left style="thin"/>
      <right style="thin"/>
      <top/>
      <bottom style="thin"/>
    </border>
    <border>
      <left/>
      <right style="thin"/>
      <top style="thin"/>
      <bottom style="thin"/>
    </border>
    <border>
      <left style="thin"/>
      <right style="thin"/>
      <top/>
      <bottom/>
    </border>
    <border>
      <left/>
      <right/>
      <top style="thin"/>
      <bottom style="thin"/>
    </border>
    <border>
      <left/>
      <right style="thin"/>
      <top style="thin"/>
      <bottom/>
    </border>
    <border>
      <left style="thin"/>
      <right/>
      <top style="thin"/>
      <bottom/>
    </border>
    <border>
      <left/>
      <right/>
      <top style="thin"/>
      <bottom/>
    </border>
    <border>
      <left style="thin"/>
      <right/>
      <top/>
      <bottom/>
    </border>
    <border>
      <left/>
      <right style="thin"/>
      <top/>
      <bottom/>
    </border>
    <border>
      <left style="thin"/>
      <right/>
      <top/>
      <bottom style="thin"/>
    </border>
    <border>
      <left/>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25" fillId="0" borderId="2" applyNumberFormat="0" applyFill="0" applyAlignment="0" applyProtection="0"/>
    <xf numFmtId="0" fontId="25" fillId="0" borderId="0" applyNumberFormat="0" applyFill="0" applyBorder="0" applyAlignment="0" applyProtection="0"/>
    <xf numFmtId="0" fontId="16" fillId="12" borderId="0" applyNumberFormat="0" applyBorder="0" applyAlignment="0" applyProtection="0"/>
    <xf numFmtId="0" fontId="11" fillId="0" borderId="0">
      <alignment vertical="center"/>
      <protection/>
    </xf>
    <xf numFmtId="0" fontId="22" fillId="0" borderId="0" applyNumberFormat="0" applyFill="0" applyBorder="0" applyAlignment="0" applyProtection="0"/>
    <xf numFmtId="0" fontId="19" fillId="6" borderId="0" applyNumberFormat="0" applyBorder="0" applyAlignment="0" applyProtection="0"/>
    <xf numFmtId="0" fontId="2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4" borderId="4" applyNumberFormat="0" applyAlignment="0" applyProtection="0"/>
    <xf numFmtId="0" fontId="31" fillId="13" borderId="5" applyNumberFormat="0" applyAlignment="0" applyProtection="0"/>
    <xf numFmtId="0" fontId="18" fillId="0" borderId="0" applyNumberFormat="0" applyFill="0" applyBorder="0" applyAlignment="0" applyProtection="0"/>
    <xf numFmtId="0" fontId="26" fillId="0" borderId="0" applyNumberFormat="0" applyFill="0" applyBorder="0" applyAlignment="0" applyProtection="0"/>
    <xf numFmtId="0" fontId="3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32" fillId="9" borderId="0" applyNumberFormat="0" applyBorder="0" applyAlignment="0" applyProtection="0"/>
    <xf numFmtId="0" fontId="15" fillId="4" borderId="7" applyNumberFormat="0" applyAlignment="0" applyProtection="0"/>
    <xf numFmtId="0" fontId="20" fillId="7" borderId="4" applyNumberFormat="0" applyAlignment="0" applyProtection="0"/>
    <xf numFmtId="0" fontId="23" fillId="0" borderId="0" applyNumberFormat="0" applyFill="0" applyBorder="0" applyAlignment="0" applyProtection="0"/>
    <xf numFmtId="0" fontId="0" fillId="3" borderId="8" applyNumberFormat="0" applyFont="0" applyAlignment="0" applyProtection="0"/>
  </cellStyleXfs>
  <cellXfs count="115">
    <xf numFmtId="0" fontId="0" fillId="0" borderId="0" xfId="0"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176" fontId="0" fillId="0" borderId="0" xfId="0" applyNumberFormat="1"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176" fontId="3" fillId="0" borderId="0" xfId="0" applyNumberFormat="1" applyFont="1" applyFill="1" applyBorder="1" applyAlignment="1">
      <alignment vertical="center"/>
    </xf>
    <xf numFmtId="0" fontId="4" fillId="0" borderId="9" xfId="0" applyFont="1" applyFill="1" applyBorder="1" applyAlignment="1">
      <alignment horizontal="center" vertical="center"/>
    </xf>
    <xf numFmtId="0" fontId="3" fillId="0" borderId="10" xfId="0"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0" fontId="1" fillId="0" borderId="10" xfId="0" applyFont="1" applyFill="1" applyBorder="1" applyAlignment="1">
      <alignment vertical="center"/>
    </xf>
    <xf numFmtId="1" fontId="1" fillId="0" borderId="10" xfId="0" applyNumberFormat="1" applyFont="1" applyFill="1" applyBorder="1" applyAlignment="1">
      <alignment vertical="center"/>
    </xf>
    <xf numFmtId="176" fontId="1" fillId="0" borderId="10" xfId="0" applyNumberFormat="1" applyFont="1" applyFill="1" applyBorder="1" applyAlignment="1">
      <alignment vertical="center"/>
    </xf>
    <xf numFmtId="0" fontId="1" fillId="0" borderId="10" xfId="0" applyFont="1" applyFill="1" applyBorder="1" applyAlignment="1">
      <alignment horizontal="center" vertical="center"/>
    </xf>
    <xf numFmtId="177" fontId="1" fillId="0" borderId="10" xfId="0" applyNumberFormat="1" applyFont="1" applyFill="1" applyBorder="1" applyAlignment="1">
      <alignment vertical="center"/>
    </xf>
    <xf numFmtId="0" fontId="3" fillId="0" borderId="0" xfId="40" applyFont="1">
      <alignment vertical="center"/>
      <protection/>
    </xf>
    <xf numFmtId="176" fontId="3" fillId="0" borderId="10" xfId="0" applyNumberFormat="1" applyFont="1" applyFill="1" applyBorder="1" applyAlignment="1">
      <alignment horizontal="center" vertical="center"/>
    </xf>
    <xf numFmtId="176" fontId="5" fillId="0" borderId="11"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76" fontId="5" fillId="0" borderId="12" xfId="0" applyNumberFormat="1" applyFont="1" applyFill="1" applyBorder="1" applyAlignment="1">
      <alignment horizontal="center" vertical="center"/>
    </xf>
    <xf numFmtId="176" fontId="0" fillId="0" borderId="11" xfId="0" applyNumberFormat="1" applyFont="1" applyFill="1" applyBorder="1" applyAlignment="1">
      <alignment vertical="center"/>
    </xf>
    <xf numFmtId="176" fontId="1" fillId="0" borderId="12" xfId="0" applyNumberFormat="1" applyFont="1" applyFill="1" applyBorder="1" applyAlignment="1">
      <alignment vertical="center"/>
    </xf>
    <xf numFmtId="176" fontId="0" fillId="0" borderId="12" xfId="0" applyNumberFormat="1" applyFont="1" applyFill="1" applyBorder="1" applyAlignment="1">
      <alignment vertical="center"/>
    </xf>
    <xf numFmtId="177" fontId="0" fillId="0" borderId="11" xfId="0" applyNumberFormat="1" applyFont="1" applyFill="1" applyBorder="1" applyAlignment="1">
      <alignment vertical="center"/>
    </xf>
    <xf numFmtId="177" fontId="1" fillId="0" borderId="12" xfId="0" applyNumberFormat="1" applyFont="1" applyFill="1" applyBorder="1" applyAlignment="1">
      <alignment vertical="center"/>
    </xf>
    <xf numFmtId="177" fontId="0" fillId="0" borderId="12" xfId="0" applyNumberFormat="1" applyFont="1" applyFill="1" applyBorder="1" applyAlignment="1">
      <alignment vertical="center"/>
    </xf>
    <xf numFmtId="0" fontId="7"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vertical="center" wrapText="1"/>
    </xf>
    <xf numFmtId="0" fontId="8" fillId="0" borderId="13" xfId="0" applyFont="1" applyFill="1" applyBorder="1" applyAlignment="1">
      <alignment horizontal="left" vertical="center" wrapText="1"/>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10" fillId="0" borderId="14" xfId="0" applyFont="1" applyFill="1" applyBorder="1" applyAlignment="1">
      <alignment horizontal="center" vertical="center"/>
    </xf>
    <xf numFmtId="0" fontId="1" fillId="0" borderId="0" xfId="0" applyFont="1" applyFill="1" applyAlignment="1">
      <alignment horizontal="center" vertical="center"/>
    </xf>
    <xf numFmtId="0" fontId="13" fillId="0" borderId="0" xfId="0" applyFont="1" applyFill="1" applyAlignment="1">
      <alignment horizontal="center" vertical="center"/>
    </xf>
    <xf numFmtId="0" fontId="1" fillId="0" borderId="0" xfId="0" applyFont="1" applyFill="1" applyAlignment="1">
      <alignment vertical="center" wrapText="1"/>
    </xf>
    <xf numFmtId="0" fontId="1" fillId="0" borderId="10" xfId="0" applyFont="1" applyFill="1" applyBorder="1" applyAlignment="1">
      <alignment horizontal="center" vertical="center" wrapText="1"/>
    </xf>
    <xf numFmtId="0" fontId="0" fillId="0" borderId="0" xfId="0" applyFill="1" applyBorder="1" applyAlignment="1">
      <alignment vertical="center" wrapText="1"/>
    </xf>
    <xf numFmtId="0" fontId="1" fillId="0" borderId="0" xfId="0" applyFont="1" applyFill="1" applyBorder="1" applyAlignment="1">
      <alignment vertical="center" wrapText="1"/>
    </xf>
    <xf numFmtId="0" fontId="0" fillId="0" borderId="0" xfId="0" applyFill="1" applyAlignment="1">
      <alignment vertical="center"/>
    </xf>
    <xf numFmtId="0" fontId="0" fillId="0" borderId="10" xfId="0" applyFill="1" applyBorder="1" applyAlignment="1">
      <alignment horizontal="center" vertical="center" wrapText="1"/>
    </xf>
    <xf numFmtId="0" fontId="38" fillId="0" borderId="10" xfId="0" applyFont="1" applyFill="1" applyBorder="1" applyAlignment="1">
      <alignment horizontal="center" vertical="center" wrapText="1"/>
    </xf>
    <xf numFmtId="0" fontId="38" fillId="0" borderId="10" xfId="0" applyFont="1" applyFill="1" applyBorder="1" applyAlignment="1">
      <alignment vertical="center" wrapText="1"/>
    </xf>
    <xf numFmtId="0" fontId="38" fillId="0" borderId="12" xfId="0" applyFont="1" applyFill="1" applyBorder="1" applyAlignment="1">
      <alignment horizontal="center" vertical="center" wrapText="1"/>
    </xf>
    <xf numFmtId="0" fontId="39" fillId="0" borderId="10" xfId="0" applyFont="1" applyFill="1" applyBorder="1" applyAlignment="1">
      <alignment vertical="center" wrapText="1"/>
    </xf>
    <xf numFmtId="0" fontId="39" fillId="0" borderId="12" xfId="0" applyFont="1" applyFill="1" applyBorder="1" applyAlignment="1">
      <alignment vertical="center" wrapText="1"/>
    </xf>
    <xf numFmtId="0" fontId="38" fillId="0" borderId="9" xfId="0" applyFont="1" applyFill="1" applyBorder="1" applyAlignment="1">
      <alignment vertical="center" wrapText="1"/>
    </xf>
    <xf numFmtId="0" fontId="39" fillId="0" borderId="10" xfId="0" applyFont="1" applyFill="1" applyBorder="1" applyAlignment="1">
      <alignment horizontal="center" vertical="center" wrapText="1"/>
    </xf>
    <xf numFmtId="0" fontId="38" fillId="0" borderId="15" xfId="0" applyFont="1" applyFill="1" applyBorder="1" applyAlignment="1">
      <alignment vertical="center" wrapText="1"/>
    </xf>
    <xf numFmtId="0" fontId="12" fillId="0" borderId="0" xfId="0" applyFont="1" applyFill="1" applyAlignment="1">
      <alignment horizontal="left" vertical="center"/>
    </xf>
    <xf numFmtId="0" fontId="14" fillId="0" borderId="0" xfId="0" applyFont="1" applyFill="1" applyAlignment="1">
      <alignment horizontal="center" vertical="center"/>
    </xf>
    <xf numFmtId="0" fontId="38" fillId="0" borderId="0" xfId="0" applyFont="1" applyFill="1" applyAlignment="1">
      <alignment horizontal="center" vertical="center" wrapText="1"/>
    </xf>
    <xf numFmtId="0" fontId="40" fillId="0" borderId="9"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9" xfId="0" applyFont="1" applyFill="1" applyBorder="1" applyAlignment="1">
      <alignment horizontal="left" vertical="center" wrapText="1"/>
    </xf>
    <xf numFmtId="0" fontId="3" fillId="0" borderId="9" xfId="0" applyFont="1" applyFill="1" applyBorder="1" applyAlignment="1">
      <alignment vertical="center" wrapText="1"/>
    </xf>
    <xf numFmtId="0" fontId="3" fillId="0" borderId="17" xfId="0" applyFont="1" applyFill="1" applyBorder="1" applyAlignment="1">
      <alignment vertical="center" wrapText="1"/>
    </xf>
    <xf numFmtId="0" fontId="3" fillId="0" borderId="15" xfId="0" applyFont="1" applyFill="1" applyBorder="1" applyAlignment="1">
      <alignment vertical="center" wrapText="1"/>
    </xf>
    <xf numFmtId="0" fontId="8" fillId="0" borderId="13" xfId="0" applyFont="1" applyFill="1" applyBorder="1" applyAlignment="1">
      <alignment horizontal="left" vertical="center" wrapText="1"/>
    </xf>
    <xf numFmtId="0" fontId="8" fillId="0" borderId="16" xfId="0" applyFont="1" applyFill="1" applyBorder="1" applyAlignment="1">
      <alignment horizontal="left" vertical="center"/>
    </xf>
    <xf numFmtId="0" fontId="3" fillId="0" borderId="10"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17"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9" xfId="0" applyFont="1" applyFill="1" applyBorder="1" applyAlignment="1">
      <alignment horizontal="center" vertical="center"/>
    </xf>
    <xf numFmtId="0" fontId="9" fillId="0" borderId="9"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2" fillId="0" borderId="0"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6" xfId="0" applyFont="1" applyFill="1" applyBorder="1" applyAlignment="1">
      <alignment horizontal="center" vertical="center"/>
    </xf>
    <xf numFmtId="176" fontId="0" fillId="0" borderId="13" xfId="0" applyNumberFormat="1" applyFont="1" applyFill="1" applyBorder="1" applyAlignment="1">
      <alignment horizontal="center" vertical="center"/>
    </xf>
    <xf numFmtId="176" fontId="0" fillId="0" borderId="18"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0" fontId="1" fillId="0" borderId="13"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5" xfId="0" applyFont="1" applyFill="1" applyBorder="1" applyAlignment="1">
      <alignment horizontal="center" vertical="center"/>
    </xf>
    <xf numFmtId="0" fontId="3" fillId="0" borderId="0" xfId="40" applyFont="1" applyAlignment="1">
      <alignment horizontal="left" vertical="center" wrapText="1"/>
      <protection/>
    </xf>
    <xf numFmtId="0" fontId="1" fillId="0" borderId="9"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15" xfId="0" applyFont="1" applyFill="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P11"/>
  <sheetViews>
    <sheetView tabSelected="1" zoomScale="70" zoomScaleNormal="70" zoomScaleSheetLayoutView="100" workbookViewId="0" topLeftCell="A1">
      <pane xSplit="3" ySplit="5" topLeftCell="D6" activePane="bottomRight" state="frozen"/>
      <selection pane="topLeft" activeCell="A1" sqref="A1"/>
      <selection pane="topRight" activeCell="A1" sqref="A1"/>
      <selection pane="bottomLeft" activeCell="A1" sqref="A1"/>
      <selection pane="bottomRight" activeCell="G9" sqref="G9"/>
    </sheetView>
  </sheetViews>
  <sheetFormatPr defaultColWidth="9.00390625" defaultRowHeight="13.5"/>
  <cols>
    <col min="1" max="1" width="5.875" style="34" customWidth="1"/>
    <col min="2" max="2" width="10.875" style="34" customWidth="1"/>
    <col min="3" max="3" width="14.50390625" style="34" customWidth="1"/>
    <col min="4" max="4" width="28.75390625" style="34" customWidth="1"/>
    <col min="5" max="5" width="59.75390625" style="34" customWidth="1"/>
    <col min="6" max="6" width="68.50390625" style="34" customWidth="1"/>
    <col min="7" max="7" width="29.625" style="34" customWidth="1"/>
    <col min="8" max="8" width="38.875" style="34" customWidth="1"/>
    <col min="9" max="9" width="29.625" style="34" customWidth="1"/>
    <col min="10" max="10" width="12.00390625" style="34" customWidth="1"/>
    <col min="11" max="11" width="17.625" style="34" customWidth="1"/>
    <col min="12" max="12" width="12.00390625" style="34" customWidth="1"/>
    <col min="13" max="13" width="11.75390625" style="34" customWidth="1"/>
    <col min="14" max="16384" width="9.00390625" style="34" customWidth="1"/>
  </cols>
  <sheetData>
    <row r="1" spans="1:5" ht="22.5" customHeight="1">
      <c r="A1" s="50" t="s">
        <v>34</v>
      </c>
      <c r="B1" s="50"/>
      <c r="C1" s="35"/>
      <c r="D1" s="35"/>
      <c r="E1" s="35"/>
    </row>
    <row r="2" spans="1:13" ht="30" customHeight="1">
      <c r="A2" s="51" t="s">
        <v>108</v>
      </c>
      <c r="B2" s="51"/>
      <c r="C2" s="51"/>
      <c r="D2" s="51"/>
      <c r="E2" s="51"/>
      <c r="F2" s="51"/>
      <c r="G2" s="51"/>
      <c r="H2" s="51"/>
      <c r="I2" s="51"/>
      <c r="J2" s="51"/>
      <c r="K2" s="51"/>
      <c r="L2" s="51"/>
      <c r="M2" s="51"/>
    </row>
    <row r="3" spans="1:9" ht="18.75" customHeight="1">
      <c r="A3" s="52" t="s">
        <v>0</v>
      </c>
      <c r="B3" s="52"/>
      <c r="C3" s="52"/>
      <c r="D3" s="36"/>
      <c r="E3" s="36"/>
      <c r="F3" s="36"/>
      <c r="G3" s="36"/>
      <c r="I3" s="36"/>
    </row>
    <row r="4" spans="1:11" s="38" customFormat="1" ht="55.5" customHeight="1">
      <c r="A4" s="53" t="s">
        <v>1</v>
      </c>
      <c r="B4" s="53" t="s">
        <v>2</v>
      </c>
      <c r="C4" s="53" t="s">
        <v>3</v>
      </c>
      <c r="D4" s="53" t="s">
        <v>4</v>
      </c>
      <c r="E4" s="53" t="s">
        <v>5</v>
      </c>
      <c r="F4" s="53" t="s">
        <v>6</v>
      </c>
      <c r="G4" s="53" t="s">
        <v>7</v>
      </c>
      <c r="H4" s="53" t="s">
        <v>8</v>
      </c>
      <c r="I4" s="53" t="s">
        <v>9</v>
      </c>
      <c r="J4" s="55" t="s">
        <v>10</v>
      </c>
      <c r="K4" s="55" t="s">
        <v>11</v>
      </c>
    </row>
    <row r="5" spans="1:11" s="38" customFormat="1" ht="55.5" customHeight="1">
      <c r="A5" s="54"/>
      <c r="B5" s="54"/>
      <c r="C5" s="54"/>
      <c r="D5" s="54"/>
      <c r="E5" s="54"/>
      <c r="F5" s="54"/>
      <c r="G5" s="54"/>
      <c r="H5" s="54"/>
      <c r="I5" s="54"/>
      <c r="J5" s="56"/>
      <c r="K5" s="56"/>
    </row>
    <row r="6" spans="1:11" s="38" customFormat="1" ht="342.75" customHeight="1">
      <c r="A6" s="41">
        <v>1</v>
      </c>
      <c r="B6" s="42" t="s">
        <v>15</v>
      </c>
      <c r="C6" s="43" t="s">
        <v>16</v>
      </c>
      <c r="D6" s="44" t="s">
        <v>12</v>
      </c>
      <c r="E6" s="43" t="s">
        <v>17</v>
      </c>
      <c r="F6" s="43" t="s">
        <v>109</v>
      </c>
      <c r="G6" s="45" t="s">
        <v>110</v>
      </c>
      <c r="H6" s="43" t="s">
        <v>18</v>
      </c>
      <c r="I6" s="43" t="s">
        <v>19</v>
      </c>
      <c r="J6" s="43" t="s">
        <v>20</v>
      </c>
      <c r="K6" s="42" t="s">
        <v>105</v>
      </c>
    </row>
    <row r="7" spans="1:11" ht="285.75" customHeight="1">
      <c r="A7" s="13">
        <v>2</v>
      </c>
      <c r="B7" s="42" t="s">
        <v>15</v>
      </c>
      <c r="C7" s="43" t="s">
        <v>21</v>
      </c>
      <c r="D7" s="44" t="s">
        <v>12</v>
      </c>
      <c r="E7" s="43" t="s">
        <v>22</v>
      </c>
      <c r="F7" s="43" t="s">
        <v>111</v>
      </c>
      <c r="G7" s="46" t="s">
        <v>112</v>
      </c>
      <c r="H7" s="47" t="s">
        <v>23</v>
      </c>
      <c r="I7" s="43" t="s">
        <v>24</v>
      </c>
      <c r="J7" s="43" t="s">
        <v>25</v>
      </c>
      <c r="K7" s="42" t="s">
        <v>105</v>
      </c>
    </row>
    <row r="8" spans="1:11" s="39" customFormat="1" ht="141.75" customHeight="1">
      <c r="A8" s="37">
        <v>3</v>
      </c>
      <c r="B8" s="42" t="s">
        <v>106</v>
      </c>
      <c r="C8" s="43" t="s">
        <v>100</v>
      </c>
      <c r="D8" s="44" t="s">
        <v>107</v>
      </c>
      <c r="E8" s="43" t="s">
        <v>101</v>
      </c>
      <c r="F8" s="43" t="s">
        <v>113</v>
      </c>
      <c r="G8" s="43" t="s">
        <v>114</v>
      </c>
      <c r="H8" s="43" t="s">
        <v>102</v>
      </c>
      <c r="I8" s="43" t="s">
        <v>103</v>
      </c>
      <c r="J8" s="43" t="s">
        <v>26</v>
      </c>
      <c r="K8" s="42" t="s">
        <v>104</v>
      </c>
    </row>
    <row r="9" spans="1:11" s="38" customFormat="1" ht="160.5" customHeight="1">
      <c r="A9" s="41">
        <v>4</v>
      </c>
      <c r="B9" s="42" t="s">
        <v>15</v>
      </c>
      <c r="C9" s="43" t="s">
        <v>27</v>
      </c>
      <c r="D9" s="44" t="s">
        <v>12</v>
      </c>
      <c r="E9" s="43" t="s">
        <v>28</v>
      </c>
      <c r="F9" s="43" t="s">
        <v>115</v>
      </c>
      <c r="G9" s="48" t="s">
        <v>116</v>
      </c>
      <c r="H9" s="49" t="s">
        <v>29</v>
      </c>
      <c r="I9" s="43" t="s">
        <v>24</v>
      </c>
      <c r="J9" s="43" t="s">
        <v>30</v>
      </c>
      <c r="K9" s="42" t="s">
        <v>105</v>
      </c>
    </row>
    <row r="10" spans="1:250" s="40" customFormat="1" ht="13.5">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row>
    <row r="11" spans="1:250" s="40" customFormat="1" ht="13.5">
      <c r="A11" s="34"/>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row>
  </sheetData>
  <sheetProtection/>
  <mergeCells count="14">
    <mergeCell ref="D4:D5"/>
    <mergeCell ref="E4:E5"/>
    <mergeCell ref="H4:H5"/>
    <mergeCell ref="I4:I5"/>
    <mergeCell ref="A1:B1"/>
    <mergeCell ref="A2:M2"/>
    <mergeCell ref="A3:C3"/>
    <mergeCell ref="A4:A5"/>
    <mergeCell ref="B4:B5"/>
    <mergeCell ref="J4:J5"/>
    <mergeCell ref="K4:K5"/>
    <mergeCell ref="F4:F5"/>
    <mergeCell ref="G4:G5"/>
    <mergeCell ref="C4:C5"/>
  </mergeCells>
  <printOptions/>
  <pageMargins left="0.7480314960629921" right="0.7480314960629921" top="0.984251968503937" bottom="0.984251968503937" header="0.5118110236220472" footer="0.5118110236220472"/>
  <pageSetup fitToHeight="1" fitToWidth="1" horizontalDpi="300" verticalDpi="300" orientation="landscape" paperSize="9" scale="39" r:id="rId1"/>
</worksheet>
</file>

<file path=xl/worksheets/sheet2.xml><?xml version="1.0" encoding="utf-8"?>
<worksheet xmlns="http://schemas.openxmlformats.org/spreadsheetml/2006/main" xmlns:r="http://schemas.openxmlformats.org/officeDocument/2006/relationships">
  <dimension ref="A1:I12"/>
  <sheetViews>
    <sheetView zoomScaleSheetLayoutView="100" workbookViewId="0" topLeftCell="A1">
      <selection activeCell="K11" sqref="K11"/>
    </sheetView>
  </sheetViews>
  <sheetFormatPr defaultColWidth="9.00390625" defaultRowHeight="13.5"/>
  <cols>
    <col min="8" max="8" width="30.25390625" style="0" customWidth="1"/>
  </cols>
  <sheetData>
    <row r="1" spans="1:9" ht="13.5">
      <c r="A1" s="1" t="s">
        <v>39</v>
      </c>
      <c r="B1" s="1"/>
      <c r="C1" s="2"/>
      <c r="D1" s="1"/>
      <c r="E1" s="2"/>
      <c r="F1" s="2"/>
      <c r="G1" s="2"/>
      <c r="H1" s="1"/>
      <c r="I1" s="4"/>
    </row>
    <row r="2" spans="1:9" ht="25.5">
      <c r="A2" s="1"/>
      <c r="B2" s="57" t="s">
        <v>40</v>
      </c>
      <c r="C2" s="58"/>
      <c r="D2" s="58"/>
      <c r="E2" s="58"/>
      <c r="F2" s="58"/>
      <c r="G2" s="58"/>
      <c r="H2" s="58"/>
      <c r="I2" s="4"/>
    </row>
    <row r="3" spans="1:9" ht="25.5">
      <c r="A3" s="1"/>
      <c r="B3" s="26"/>
      <c r="C3" s="26"/>
      <c r="D3" s="26"/>
      <c r="E3" s="26"/>
      <c r="F3" s="26"/>
      <c r="G3" s="26"/>
      <c r="H3" s="1"/>
      <c r="I3" s="33" t="s">
        <v>41</v>
      </c>
    </row>
    <row r="4" spans="1:9" ht="14.25">
      <c r="A4" s="27" t="s">
        <v>42</v>
      </c>
      <c r="B4" s="59" t="s">
        <v>43</v>
      </c>
      <c r="C4" s="60"/>
      <c r="D4" s="27" t="s">
        <v>44</v>
      </c>
      <c r="E4" s="27" t="s">
        <v>7</v>
      </c>
      <c r="F4" s="27" t="s">
        <v>45</v>
      </c>
      <c r="G4" s="28" t="s">
        <v>46</v>
      </c>
      <c r="H4" s="7" t="s">
        <v>47</v>
      </c>
      <c r="I4" s="69" t="s">
        <v>48</v>
      </c>
    </row>
    <row r="5" spans="1:9" ht="63" customHeight="1">
      <c r="A5" s="74" t="s">
        <v>49</v>
      </c>
      <c r="B5" s="61" t="s">
        <v>50</v>
      </c>
      <c r="C5" s="62"/>
      <c r="D5" s="29" t="s">
        <v>51</v>
      </c>
      <c r="E5" s="30" t="s">
        <v>35</v>
      </c>
      <c r="F5" s="78" t="s">
        <v>52</v>
      </c>
      <c r="G5" s="79" t="s">
        <v>53</v>
      </c>
      <c r="H5" s="65" t="s">
        <v>54</v>
      </c>
      <c r="I5" s="70"/>
    </row>
    <row r="6" spans="1:9" ht="63" customHeight="1">
      <c r="A6" s="74"/>
      <c r="B6" s="61" t="s">
        <v>55</v>
      </c>
      <c r="C6" s="62"/>
      <c r="D6" s="29" t="s">
        <v>36</v>
      </c>
      <c r="E6" s="31" t="s">
        <v>56</v>
      </c>
      <c r="F6" s="76"/>
      <c r="G6" s="80"/>
      <c r="H6" s="66"/>
      <c r="I6" s="70"/>
    </row>
    <row r="7" spans="1:9" ht="63" customHeight="1">
      <c r="A7" s="74"/>
      <c r="B7" s="61" t="s">
        <v>57</v>
      </c>
      <c r="C7" s="62"/>
      <c r="D7" s="29" t="s">
        <v>38</v>
      </c>
      <c r="E7" s="31" t="s">
        <v>58</v>
      </c>
      <c r="F7" s="76"/>
      <c r="G7" s="80"/>
      <c r="H7" s="66"/>
      <c r="I7" s="70"/>
    </row>
    <row r="8" spans="1:9" ht="63" customHeight="1">
      <c r="A8" s="74"/>
      <c r="B8" s="63" t="s">
        <v>59</v>
      </c>
      <c r="C8" s="64"/>
      <c r="D8" s="29" t="s">
        <v>37</v>
      </c>
      <c r="E8" s="31" t="s">
        <v>56</v>
      </c>
      <c r="F8" s="77"/>
      <c r="G8" s="80"/>
      <c r="H8" s="67"/>
      <c r="I8" s="70"/>
    </row>
    <row r="9" spans="1:9" ht="45.75" customHeight="1">
      <c r="A9" s="74" t="s">
        <v>60</v>
      </c>
      <c r="B9" s="75" t="s">
        <v>61</v>
      </c>
      <c r="C9" s="32" t="s">
        <v>62</v>
      </c>
      <c r="D9" s="29" t="s">
        <v>63</v>
      </c>
      <c r="E9" s="31" t="s">
        <v>31</v>
      </c>
      <c r="F9" s="30" t="s">
        <v>64</v>
      </c>
      <c r="G9" s="80"/>
      <c r="H9" s="68" t="s">
        <v>65</v>
      </c>
      <c r="I9" s="70"/>
    </row>
    <row r="10" spans="1:9" ht="45.75" customHeight="1">
      <c r="A10" s="74"/>
      <c r="B10" s="76"/>
      <c r="C10" s="32" t="s">
        <v>66</v>
      </c>
      <c r="D10" s="29" t="s">
        <v>63</v>
      </c>
      <c r="E10" s="31" t="s">
        <v>32</v>
      </c>
      <c r="F10" s="30" t="s">
        <v>64</v>
      </c>
      <c r="G10" s="80"/>
      <c r="H10" s="67"/>
      <c r="I10" s="70"/>
    </row>
    <row r="11" spans="1:9" ht="67.5">
      <c r="A11" s="74"/>
      <c r="B11" s="77"/>
      <c r="C11" s="32" t="s">
        <v>67</v>
      </c>
      <c r="D11" s="29" t="s">
        <v>68</v>
      </c>
      <c r="E11" s="31" t="s">
        <v>33</v>
      </c>
      <c r="F11" s="30" t="s">
        <v>69</v>
      </c>
      <c r="G11" s="80"/>
      <c r="H11" s="68" t="s">
        <v>70</v>
      </c>
      <c r="I11" s="70"/>
    </row>
    <row r="12" spans="1:9" ht="33.75">
      <c r="A12" s="74"/>
      <c r="B12" s="72" t="s">
        <v>71</v>
      </c>
      <c r="C12" s="73"/>
      <c r="D12" s="29" t="s">
        <v>63</v>
      </c>
      <c r="E12" s="30" t="s">
        <v>72</v>
      </c>
      <c r="F12" s="30" t="s">
        <v>69</v>
      </c>
      <c r="G12" s="81"/>
      <c r="H12" s="67"/>
      <c r="I12" s="71"/>
    </row>
  </sheetData>
  <sheetProtection/>
  <mergeCells count="16">
    <mergeCell ref="H9:H10"/>
    <mergeCell ref="H11:H12"/>
    <mergeCell ref="I4:I12"/>
    <mergeCell ref="B12:C12"/>
    <mergeCell ref="A5:A8"/>
    <mergeCell ref="A9:A12"/>
    <mergeCell ref="B9:B11"/>
    <mergeCell ref="F5:F8"/>
    <mergeCell ref="G5:G12"/>
    <mergeCell ref="B2:H2"/>
    <mergeCell ref="B4:C4"/>
    <mergeCell ref="B5:C5"/>
    <mergeCell ref="B6:C6"/>
    <mergeCell ref="B7:C7"/>
    <mergeCell ref="B8:C8"/>
    <mergeCell ref="H5:H8"/>
  </mergeCells>
  <printOptions/>
  <pageMargins left="0.75" right="0.75" top="0.2" bottom="0.38958333333333334" header="0.5097222222222222" footer="0.509722222222222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P17"/>
  <sheetViews>
    <sheetView zoomScaleSheetLayoutView="100" workbookViewId="0" topLeftCell="A1">
      <selection activeCell="K28" sqref="K28"/>
    </sheetView>
  </sheetViews>
  <sheetFormatPr defaultColWidth="9.00390625" defaultRowHeight="13.5"/>
  <sheetData>
    <row r="1" spans="1:16" ht="13.5">
      <c r="A1" s="1" t="s">
        <v>73</v>
      </c>
      <c r="B1" s="1"/>
      <c r="C1" s="2"/>
      <c r="D1" s="1"/>
      <c r="E1" s="1"/>
      <c r="F1" s="1"/>
      <c r="G1" s="3"/>
      <c r="H1" s="3"/>
      <c r="I1" s="3"/>
      <c r="J1" s="3"/>
      <c r="K1" s="3"/>
      <c r="L1" s="3"/>
      <c r="M1" s="3"/>
      <c r="N1" s="3"/>
      <c r="O1" s="3"/>
      <c r="P1" s="3"/>
    </row>
    <row r="2" spans="1:16" ht="25.5">
      <c r="A2" s="82" t="s">
        <v>74</v>
      </c>
      <c r="B2" s="82"/>
      <c r="C2" s="82"/>
      <c r="D2" s="82"/>
      <c r="E2" s="82"/>
      <c r="F2" s="82"/>
      <c r="G2" s="82"/>
      <c r="H2" s="82"/>
      <c r="I2" s="82"/>
      <c r="J2" s="82"/>
      <c r="K2" s="82"/>
      <c r="L2" s="82"/>
      <c r="M2" s="82"/>
      <c r="N2" s="82"/>
      <c r="O2" s="82"/>
      <c r="P2" s="82"/>
    </row>
    <row r="3" spans="1:16" ht="13.5">
      <c r="A3" s="4"/>
      <c r="B3" s="4"/>
      <c r="C3" s="5"/>
      <c r="D3" s="4"/>
      <c r="E3" s="4"/>
      <c r="F3" s="4"/>
      <c r="G3" s="6"/>
      <c r="H3" s="6"/>
      <c r="I3" s="6"/>
      <c r="J3" s="6"/>
      <c r="K3" s="6"/>
      <c r="L3" s="6"/>
      <c r="M3" s="6"/>
      <c r="N3" s="6"/>
      <c r="O3" s="6"/>
      <c r="P3" s="6" t="s">
        <v>75</v>
      </c>
    </row>
    <row r="4" spans="1:16" ht="14.25">
      <c r="A4" s="100" t="s">
        <v>76</v>
      </c>
      <c r="B4" s="101"/>
      <c r="C4" s="102"/>
      <c r="D4" s="97" t="s">
        <v>77</v>
      </c>
      <c r="E4" s="97" t="s">
        <v>78</v>
      </c>
      <c r="F4" s="83" t="s">
        <v>79</v>
      </c>
      <c r="G4" s="84"/>
      <c r="H4" s="84"/>
      <c r="I4" s="84"/>
      <c r="J4" s="84"/>
      <c r="K4" s="84"/>
      <c r="L4" s="84"/>
      <c r="M4" s="84"/>
      <c r="N4" s="84"/>
      <c r="O4" s="84"/>
      <c r="P4" s="85"/>
    </row>
    <row r="5" spans="1:16" ht="13.5">
      <c r="A5" s="103"/>
      <c r="B5" s="104"/>
      <c r="C5" s="105"/>
      <c r="D5" s="98"/>
      <c r="E5" s="98"/>
      <c r="F5" s="86" t="s">
        <v>80</v>
      </c>
      <c r="G5" s="87"/>
      <c r="H5" s="88"/>
      <c r="I5" s="89" t="s">
        <v>13</v>
      </c>
      <c r="J5" s="90"/>
      <c r="K5" s="90"/>
      <c r="L5" s="91"/>
      <c r="M5" s="92" t="s">
        <v>14</v>
      </c>
      <c r="N5" s="93"/>
      <c r="O5" s="93"/>
      <c r="P5" s="91"/>
    </row>
    <row r="6" spans="1:16" ht="36">
      <c r="A6" s="106"/>
      <c r="B6" s="107"/>
      <c r="C6" s="108"/>
      <c r="D6" s="99"/>
      <c r="E6" s="99"/>
      <c r="F6" s="8" t="s">
        <v>81</v>
      </c>
      <c r="G6" s="9" t="s">
        <v>82</v>
      </c>
      <c r="H6" s="9" t="s">
        <v>83</v>
      </c>
      <c r="I6" s="16" t="s">
        <v>78</v>
      </c>
      <c r="J6" s="9" t="s">
        <v>84</v>
      </c>
      <c r="K6" s="16" t="s">
        <v>85</v>
      </c>
      <c r="L6" s="17" t="s">
        <v>86</v>
      </c>
      <c r="M6" s="18" t="s">
        <v>78</v>
      </c>
      <c r="N6" s="18" t="s">
        <v>84</v>
      </c>
      <c r="O6" s="18" t="s">
        <v>85</v>
      </c>
      <c r="P6" s="19" t="s">
        <v>86</v>
      </c>
    </row>
    <row r="7" spans="1:16" ht="13.5">
      <c r="A7" s="94" t="s">
        <v>87</v>
      </c>
      <c r="B7" s="95"/>
      <c r="C7" s="96"/>
      <c r="D7" s="10">
        <v>80</v>
      </c>
      <c r="E7" s="10">
        <f>D7*12</f>
        <v>960</v>
      </c>
      <c r="F7" s="11">
        <v>576</v>
      </c>
      <c r="G7" s="12">
        <v>576</v>
      </c>
      <c r="H7" s="12">
        <f>E7*0.8</f>
        <v>768</v>
      </c>
      <c r="I7" s="12">
        <v>307.2</v>
      </c>
      <c r="J7" s="12">
        <v>307.2</v>
      </c>
      <c r="K7" s="12">
        <f>(E7-H7)*0.8</f>
        <v>153.60000000000002</v>
      </c>
      <c r="L7" s="20"/>
      <c r="M7" s="21">
        <v>77</v>
      </c>
      <c r="N7" s="21">
        <f aca="true" t="shared" si="0" ref="N7:N14">E7-G7-J7</f>
        <v>76.80000000000001</v>
      </c>
      <c r="O7" s="21">
        <f aca="true" t="shared" si="1" ref="O7:O14">E7-H7-K7</f>
        <v>38.39999999999998</v>
      </c>
      <c r="P7" s="22"/>
    </row>
    <row r="8" spans="1:16" ht="13.5">
      <c r="A8" s="110" t="s">
        <v>88</v>
      </c>
      <c r="B8" s="113" t="s">
        <v>89</v>
      </c>
      <c r="C8" s="13" t="s">
        <v>90</v>
      </c>
      <c r="D8" s="14">
        <v>550</v>
      </c>
      <c r="E8" s="14">
        <v>6600</v>
      </c>
      <c r="F8" s="14">
        <v>2520</v>
      </c>
      <c r="G8" s="14">
        <v>2520</v>
      </c>
      <c r="H8" s="14">
        <v>3360</v>
      </c>
      <c r="I8" s="14">
        <v>3264</v>
      </c>
      <c r="J8" s="14">
        <v>3264</v>
      </c>
      <c r="K8" s="14">
        <f>(E8-H8)*0.8</f>
        <v>2592</v>
      </c>
      <c r="L8" s="23"/>
      <c r="M8" s="24">
        <f aca="true" t="shared" si="2" ref="M8:M14">E8-F8-I8</f>
        <v>816</v>
      </c>
      <c r="N8" s="24">
        <f t="shared" si="0"/>
        <v>816</v>
      </c>
      <c r="O8" s="24">
        <f t="shared" si="1"/>
        <v>648</v>
      </c>
      <c r="P8" s="25"/>
    </row>
    <row r="9" spans="1:16" ht="13.5">
      <c r="A9" s="111"/>
      <c r="B9" s="114"/>
      <c r="C9" s="13" t="s">
        <v>91</v>
      </c>
      <c r="D9" s="14">
        <v>550</v>
      </c>
      <c r="E9" s="14">
        <v>6600</v>
      </c>
      <c r="F9" s="14">
        <v>2520</v>
      </c>
      <c r="G9" s="14">
        <v>2520</v>
      </c>
      <c r="H9" s="14">
        <v>3360</v>
      </c>
      <c r="I9" s="14">
        <v>3264</v>
      </c>
      <c r="J9" s="14">
        <v>3264</v>
      </c>
      <c r="K9" s="14">
        <v>2592</v>
      </c>
      <c r="L9" s="23"/>
      <c r="M9" s="24">
        <f t="shared" si="2"/>
        <v>816</v>
      </c>
      <c r="N9" s="24">
        <f t="shared" si="0"/>
        <v>816</v>
      </c>
      <c r="O9" s="24">
        <f t="shared" si="1"/>
        <v>648</v>
      </c>
      <c r="P9" s="25"/>
    </row>
    <row r="10" spans="1:16" ht="13.5">
      <c r="A10" s="111"/>
      <c r="B10" s="113" t="s">
        <v>92</v>
      </c>
      <c r="C10" s="13" t="s">
        <v>90</v>
      </c>
      <c r="D10" s="14">
        <v>650</v>
      </c>
      <c r="E10" s="14">
        <v>7800</v>
      </c>
      <c r="F10" s="14">
        <v>3240</v>
      </c>
      <c r="G10" s="14">
        <v>3240</v>
      </c>
      <c r="H10" s="14">
        <v>4320</v>
      </c>
      <c r="I10" s="14">
        <v>3648</v>
      </c>
      <c r="J10" s="14">
        <v>3648</v>
      </c>
      <c r="K10" s="14">
        <v>2784</v>
      </c>
      <c r="L10" s="23"/>
      <c r="M10" s="24">
        <f t="shared" si="2"/>
        <v>912</v>
      </c>
      <c r="N10" s="24">
        <f t="shared" si="0"/>
        <v>912</v>
      </c>
      <c r="O10" s="24">
        <f t="shared" si="1"/>
        <v>696</v>
      </c>
      <c r="P10" s="25"/>
    </row>
    <row r="11" spans="1:16" ht="13.5">
      <c r="A11" s="111"/>
      <c r="B11" s="114"/>
      <c r="C11" s="13" t="s">
        <v>91</v>
      </c>
      <c r="D11" s="14">
        <v>650</v>
      </c>
      <c r="E11" s="14">
        <v>7800</v>
      </c>
      <c r="F11" s="14">
        <v>3240</v>
      </c>
      <c r="G11" s="14">
        <v>3240</v>
      </c>
      <c r="H11" s="14">
        <v>4320</v>
      </c>
      <c r="I11" s="14">
        <v>3648</v>
      </c>
      <c r="J11" s="14">
        <v>3648</v>
      </c>
      <c r="K11" s="14">
        <v>2784</v>
      </c>
      <c r="L11" s="23"/>
      <c r="M11" s="24">
        <f t="shared" si="2"/>
        <v>912</v>
      </c>
      <c r="N11" s="24">
        <f t="shared" si="0"/>
        <v>912</v>
      </c>
      <c r="O11" s="24">
        <f t="shared" si="1"/>
        <v>696</v>
      </c>
      <c r="P11" s="25"/>
    </row>
    <row r="12" spans="1:16" ht="13.5">
      <c r="A12" s="111"/>
      <c r="B12" s="110" t="s">
        <v>93</v>
      </c>
      <c r="C12" s="13" t="s">
        <v>94</v>
      </c>
      <c r="D12" s="14">
        <v>400</v>
      </c>
      <c r="E12" s="14">
        <f>D12*12</f>
        <v>4800</v>
      </c>
      <c r="F12" s="14">
        <f>E12*0.6</f>
        <v>2880</v>
      </c>
      <c r="G12" s="14">
        <v>2880</v>
      </c>
      <c r="H12" s="14">
        <f>E12*0.8</f>
        <v>3840</v>
      </c>
      <c r="I12" s="14">
        <f>(E12-F12)*0.8</f>
        <v>1536</v>
      </c>
      <c r="J12" s="14">
        <v>1536</v>
      </c>
      <c r="K12" s="14">
        <v>768</v>
      </c>
      <c r="L12" s="23"/>
      <c r="M12" s="24">
        <f t="shared" si="2"/>
        <v>384</v>
      </c>
      <c r="N12" s="24">
        <f t="shared" si="0"/>
        <v>384</v>
      </c>
      <c r="O12" s="24">
        <f t="shared" si="1"/>
        <v>192</v>
      </c>
      <c r="P12" s="25"/>
    </row>
    <row r="13" spans="1:16" ht="13.5">
      <c r="A13" s="111"/>
      <c r="B13" s="111"/>
      <c r="C13" s="13" t="s">
        <v>95</v>
      </c>
      <c r="D13" s="14">
        <v>300</v>
      </c>
      <c r="E13" s="14">
        <f>D13*12</f>
        <v>3600</v>
      </c>
      <c r="F13" s="14">
        <f>E13*0.6</f>
        <v>2160</v>
      </c>
      <c r="G13" s="14">
        <v>2160</v>
      </c>
      <c r="H13" s="14">
        <f>E13*0.8</f>
        <v>2880</v>
      </c>
      <c r="I13" s="14">
        <f>(E13-F13)*0.8</f>
        <v>1152</v>
      </c>
      <c r="J13" s="14">
        <v>1152</v>
      </c>
      <c r="K13" s="14">
        <f>(E13-H13)*0.8</f>
        <v>576</v>
      </c>
      <c r="L13" s="23"/>
      <c r="M13" s="24">
        <f t="shared" si="2"/>
        <v>288</v>
      </c>
      <c r="N13" s="24">
        <f t="shared" si="0"/>
        <v>288</v>
      </c>
      <c r="O13" s="24">
        <f t="shared" si="1"/>
        <v>144</v>
      </c>
      <c r="P13" s="25"/>
    </row>
    <row r="14" spans="1:16" ht="13.5">
      <c r="A14" s="112"/>
      <c r="B14" s="112"/>
      <c r="C14" s="13" t="s">
        <v>96</v>
      </c>
      <c r="D14" s="14">
        <v>200</v>
      </c>
      <c r="E14" s="14">
        <f>D14*12</f>
        <v>2400</v>
      </c>
      <c r="F14" s="14">
        <f>E14*0.6</f>
        <v>1440</v>
      </c>
      <c r="G14" s="14">
        <v>1440</v>
      </c>
      <c r="H14" s="14">
        <f>E14*0.8</f>
        <v>1920</v>
      </c>
      <c r="I14" s="14">
        <f>(E14-F14)*0.8</f>
        <v>768</v>
      </c>
      <c r="J14" s="14">
        <v>768</v>
      </c>
      <c r="K14" s="14">
        <f>(E14-H14)*0.8</f>
        <v>384</v>
      </c>
      <c r="L14" s="23"/>
      <c r="M14" s="24">
        <f t="shared" si="2"/>
        <v>192</v>
      </c>
      <c r="N14" s="24">
        <f t="shared" si="0"/>
        <v>192</v>
      </c>
      <c r="O14" s="24">
        <f t="shared" si="1"/>
        <v>96</v>
      </c>
      <c r="P14" s="25"/>
    </row>
    <row r="15" spans="1:16" ht="13.5">
      <c r="A15" s="15" t="s">
        <v>97</v>
      </c>
      <c r="B15" s="4"/>
      <c r="C15" s="5"/>
      <c r="D15" s="4"/>
      <c r="E15" s="4"/>
      <c r="F15" s="4"/>
      <c r="G15" s="6"/>
      <c r="H15" s="6"/>
      <c r="I15" s="6"/>
      <c r="J15" s="6"/>
      <c r="K15" s="6"/>
      <c r="L15" s="6"/>
      <c r="M15" s="6"/>
      <c r="N15" s="6"/>
      <c r="O15" s="6"/>
      <c r="P15" s="6"/>
    </row>
    <row r="16" spans="1:16" ht="13.5">
      <c r="A16" s="109" t="s">
        <v>98</v>
      </c>
      <c r="B16" s="109"/>
      <c r="C16" s="109"/>
      <c r="D16" s="109"/>
      <c r="E16" s="109"/>
      <c r="F16" s="109"/>
      <c r="G16" s="109"/>
      <c r="H16" s="109"/>
      <c r="I16" s="109"/>
      <c r="J16" s="109"/>
      <c r="K16" s="109"/>
      <c r="L16" s="109"/>
      <c r="M16" s="109"/>
      <c r="N16" s="109"/>
      <c r="O16" s="109"/>
      <c r="P16" s="109"/>
    </row>
    <row r="17" spans="1:16" ht="29.25" customHeight="1">
      <c r="A17" s="109" t="s">
        <v>99</v>
      </c>
      <c r="B17" s="109"/>
      <c r="C17" s="109"/>
      <c r="D17" s="109"/>
      <c r="E17" s="109"/>
      <c r="F17" s="109"/>
      <c r="G17" s="109"/>
      <c r="H17" s="109"/>
      <c r="I17" s="109"/>
      <c r="J17" s="109"/>
      <c r="K17" s="109"/>
      <c r="L17" s="109"/>
      <c r="M17" s="109"/>
      <c r="N17" s="109"/>
      <c r="O17" s="109"/>
      <c r="P17" s="109"/>
    </row>
  </sheetData>
  <sheetProtection/>
  <mergeCells count="15">
    <mergeCell ref="A16:P16"/>
    <mergeCell ref="A17:P17"/>
    <mergeCell ref="A8:A14"/>
    <mergeCell ref="B8:B9"/>
    <mergeCell ref="B10:B11"/>
    <mergeCell ref="B12:B14"/>
    <mergeCell ref="A2:P2"/>
    <mergeCell ref="F4:P4"/>
    <mergeCell ref="F5:H5"/>
    <mergeCell ref="I5:L5"/>
    <mergeCell ref="M5:P5"/>
    <mergeCell ref="A7:C7"/>
    <mergeCell ref="D4:D6"/>
    <mergeCell ref="E4:E6"/>
    <mergeCell ref="A4:C6"/>
  </mergeCells>
  <printOptions/>
  <pageMargins left="0.2" right="0.2" top="0.9798611111111111" bottom="0.9798611111111111" header="0.5097222222222222" footer="0.509722222222222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baixin</dc:creator>
  <cp:keywords/>
  <dc:description/>
  <cp:lastModifiedBy>HP</cp:lastModifiedBy>
  <cp:lastPrinted>2021-06-30T02:30:11Z</cp:lastPrinted>
  <dcterms:created xsi:type="dcterms:W3CDTF">2021-04-14T15:45:43Z</dcterms:created>
  <dcterms:modified xsi:type="dcterms:W3CDTF">2021-06-30T03:04:22Z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50C39AA6BF204F4EA38824BF1332B8C7</vt:lpwstr>
  </property>
</Properties>
</file>