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中央政策" sheetId="1" r:id="rId1"/>
    <sheet name="省级政策" sheetId="2" r:id="rId2"/>
    <sheet name="市级政策" sheetId="3" r:id="rId3"/>
    <sheet name="县级政策" sheetId="4" r:id="rId4"/>
    <sheet name="计划生育山西省四项" sheetId="5" state="hidden" r:id="rId5"/>
    <sheet name="计划生育国家两项" sheetId="6" state="hidden" r:id="rId6"/>
  </sheets>
  <definedNames>
    <definedName name="_xlnm.Print_Area" localSheetId="3">'县级政策'!$A$1:$L$7</definedName>
  </definedNames>
  <calcPr fullCalcOnLoad="1"/>
</workbook>
</file>

<file path=xl/sharedStrings.xml><?xml version="1.0" encoding="utf-8"?>
<sst xmlns="http://schemas.openxmlformats.org/spreadsheetml/2006/main" count="210" uniqueCount="136">
  <si>
    <t>附件4-1：</t>
  </si>
  <si>
    <t>洪洞县“一卡通”项目清单（中央政策）</t>
  </si>
  <si>
    <t>填报日期：</t>
  </si>
  <si>
    <t>序号</t>
  </si>
  <si>
    <t>主管部门</t>
  </si>
  <si>
    <t>补贴项目</t>
  </si>
  <si>
    <t>政策级次</t>
  </si>
  <si>
    <t>政策依据文件及文号</t>
  </si>
  <si>
    <t>补贴对象</t>
  </si>
  <si>
    <t>补助标准</t>
  </si>
  <si>
    <t>申领流程</t>
  </si>
  <si>
    <t>发放方式</t>
  </si>
  <si>
    <t>发放时间</t>
  </si>
  <si>
    <t>咨询电话</t>
  </si>
  <si>
    <t>备注</t>
  </si>
  <si>
    <t>洪洞县农业农村局</t>
  </si>
  <si>
    <t>雨露计划</t>
  </si>
  <si>
    <t>中央</t>
  </si>
  <si>
    <t xml:space="preserve">   《关于加强雨露计划支持农村贫困家庭新成长劳动力接受职业教育的意见》(国开办发〔2015〕19号)             
   《关于实现巩固拓展脱贫攻坚成果同乡村振兴有效衔接的意见》（中发[2020]30号）</t>
  </si>
  <si>
    <t xml:space="preserve">对符合资助条件的已脱贫家庭和监测帮扶对象家庭的子女初中、高中毕业后接受中、高等职业教育(含普通中专、职业高中、技工学校、普通大专、高职院校、技师学院等）的在校学生（包含在校期间顶岗实习）。  </t>
  </si>
  <si>
    <t>每生每年给予3000元的资助</t>
  </si>
  <si>
    <t xml:space="preserve">学生需提交“雨露计划”资助申请表；县级乡村振兴局通过“全国扶贫信息管理系统”进行信息跟踪比对并产生拟资助名单，拟资助名单经县、乡、村逐级比对审核，经公示无异议后，对符合资助条件的已脱贫家庭和监测帮扶对象家庭的子女进行资助。        </t>
  </si>
  <si>
    <t>县乡村振兴局按照确定的学生资助名单将补助资金直补到户。</t>
  </si>
  <si>
    <t>每年6月30日前</t>
  </si>
  <si>
    <t>0357-6222136</t>
  </si>
  <si>
    <t>135人*3000元</t>
  </si>
  <si>
    <t>洪洞县农村经营管理中心</t>
  </si>
  <si>
    <t>耕地地力保护补贴</t>
  </si>
  <si>
    <t>《财政部办公厅 农业部办公厅关于全面推开农业“三项补贴”改革工作的通知 》（财农[2016]26号）</t>
  </si>
  <si>
    <t>拥有耕地承包权的种地农民</t>
  </si>
  <si>
    <t>67元/亩</t>
  </si>
  <si>
    <t>各乡镇、村根据上一年当地农村土地颁证经营确权和耕地种植情况对各农户和农垦农场土地进行公示，公示后通过线上提交公示结果，经县级农业农村部门、市级农业农村部门和省级农业农村部门审核后，省级财政部门将补贴资金经各市拨付各县，最终由各县拨付补贴对象手中。</t>
  </si>
  <si>
    <t>通过财政惠民补贴“一卡通”打卡发放</t>
  </si>
  <si>
    <t>按年度发放</t>
  </si>
  <si>
    <t>0357-5551636</t>
  </si>
  <si>
    <t>粮食风险户支付5751.893987万元（85.849164万亩*67元）</t>
  </si>
  <si>
    <t>洪洞县农业机械发展服务中心</t>
  </si>
  <si>
    <t>农机购置补贴</t>
  </si>
  <si>
    <t>《农业农村部办公厅 财政部办公厅关于印发&lt;2021-2023年农机购置补贴实施指导意见&gt;的通知》（农办计财[2021]8号）</t>
  </si>
  <si>
    <t>从事农业生产的个人和农业生产经营组织</t>
  </si>
  <si>
    <t>定额补贴。根据产品性能、参数设置档次，同一档次产品补贴标准相同</t>
  </si>
  <si>
    <t>自主购机，由个人主动申请补贴，县级受理核验、信息公示，财政结算兑付</t>
  </si>
  <si>
    <t>随时申请。财政部门根据农业农村部门受理审核和中央资金下达情况及时兑付。</t>
  </si>
  <si>
    <t>0357-6222139</t>
  </si>
  <si>
    <t>深松作业补贴</t>
  </si>
  <si>
    <t>山西省农业机械发展中心关于印发《2020年山西省农机深松整地工作指导意见》的通知</t>
  </si>
  <si>
    <t>承担农机深松作业补助项目的农机服务组织、农机户等农业生产经营组织或个人</t>
  </si>
  <si>
    <t>每亩补贴30元</t>
  </si>
  <si>
    <r>
      <t>由项目</t>
    </r>
    <r>
      <rPr>
        <sz val="11"/>
        <color indexed="8"/>
        <rFont val="仿宋_GB2312"/>
        <family val="3"/>
      </rPr>
      <t>验收组对公示无异议后的作业面积进行抽查验收。验收结束后，形成《农机深松整地作业补助资金明细表》和《农机深松整地作业补助情况汇总表》。农机中心将《农机深松整地作业补助资金明细表》递交财政部门，由财政部门将补助资金及时兑付给承担深松整地作业的农机服务组织、农机户</t>
    </r>
  </si>
  <si>
    <t>附件4-2：</t>
  </si>
  <si>
    <t>洪洞县“一卡通”项目清单（省级政策）</t>
  </si>
  <si>
    <t>各级负担额</t>
  </si>
  <si>
    <t>2020年补助标准决算数
(市级=A+B+C
县级=A+B+C+D）</t>
  </si>
  <si>
    <t>省级</t>
  </si>
  <si>
    <t>市级</t>
  </si>
  <si>
    <t>县级</t>
  </si>
  <si>
    <t>附件4-3：</t>
  </si>
  <si>
    <t>洪洞县“一卡通”项目清单（市级政策）</t>
  </si>
  <si>
    <t>备注：其中的“2020年补助标准决算数”仅作为统计要求内容填报，公开清单时不需公开此项内容。</t>
  </si>
  <si>
    <t>附件4-4：</t>
  </si>
  <si>
    <t>洪洞县“一卡通”项目清单（县级政策）</t>
  </si>
  <si>
    <t>老农机人员生活补助</t>
  </si>
  <si>
    <t>洪政办发[2015]92号</t>
  </si>
  <si>
    <t>原国营拖拉机站、人民公社拖拉机站、乡镇农机管理站等从事农机管理、拖拉机驾驶员</t>
  </si>
  <si>
    <t xml:space="preserve">按照从事农机工作年限分5-10年（不含10年）每月100元、10-15年（不含15年）每月200元、15年以上（含15年）每月300元. </t>
  </si>
  <si>
    <t>根据每年到齡人员实际人数发放</t>
  </si>
  <si>
    <t>2020年6-12月</t>
  </si>
  <si>
    <t>补助人数524人</t>
  </si>
  <si>
    <t>附表1</t>
  </si>
  <si>
    <t>山西省计划生育4+2奖励制度现行政策简表</t>
  </si>
  <si>
    <t>时间：2021.01</t>
  </si>
  <si>
    <t>简称</t>
  </si>
  <si>
    <t>政策全称</t>
  </si>
  <si>
    <t>奖励对象</t>
  </si>
  <si>
    <t>实施起点</t>
  </si>
  <si>
    <t>政策依据</t>
  </si>
  <si>
    <t>经费负担比例</t>
  </si>
  <si>
    <r>
      <rPr>
        <b/>
        <sz val="10"/>
        <rFont val="宋体"/>
        <family val="0"/>
      </rPr>
      <t>50个西部县：          
太原市</t>
    </r>
    <r>
      <rPr>
        <sz val="10"/>
        <rFont val="宋体"/>
        <family val="0"/>
      </rPr>
      <t xml:space="preserve">：阳曲县、娄烦县
</t>
    </r>
    <r>
      <rPr>
        <b/>
        <sz val="10"/>
        <rFont val="宋体"/>
        <family val="0"/>
      </rPr>
      <t>大同市</t>
    </r>
    <r>
      <rPr>
        <sz val="10"/>
        <rFont val="宋体"/>
        <family val="0"/>
      </rPr>
      <t xml:space="preserve">：阳高县、天镇县、广灵县、灵丘县、浑源县、大同县
</t>
    </r>
    <r>
      <rPr>
        <b/>
        <sz val="10"/>
        <rFont val="宋体"/>
        <family val="0"/>
      </rPr>
      <t>晋城市</t>
    </r>
    <r>
      <rPr>
        <sz val="10"/>
        <rFont val="宋体"/>
        <family val="0"/>
      </rPr>
      <t xml:space="preserve">：陵川县
</t>
    </r>
    <r>
      <rPr>
        <b/>
        <sz val="10"/>
        <rFont val="宋体"/>
        <family val="0"/>
      </rPr>
      <t>长治市</t>
    </r>
    <r>
      <rPr>
        <sz val="10"/>
        <rFont val="宋体"/>
        <family val="0"/>
      </rPr>
      <t xml:space="preserve">：平顺县、壶关县、武乡县、沁县、沁源县
</t>
    </r>
    <r>
      <rPr>
        <b/>
        <sz val="10"/>
        <rFont val="宋体"/>
        <family val="0"/>
      </rPr>
      <t>朔州市</t>
    </r>
    <r>
      <rPr>
        <sz val="10"/>
        <rFont val="宋体"/>
        <family val="0"/>
      </rPr>
      <t xml:space="preserve">：平鲁区　　
</t>
    </r>
    <r>
      <rPr>
        <b/>
        <sz val="10"/>
        <rFont val="宋体"/>
        <family val="0"/>
      </rPr>
      <t>晋中市</t>
    </r>
    <r>
      <rPr>
        <sz val="10"/>
        <rFont val="宋体"/>
        <family val="0"/>
      </rPr>
      <t xml:space="preserve">：榆社县、左权县、和顺县、昔阳县　　
</t>
    </r>
    <r>
      <rPr>
        <b/>
        <sz val="10"/>
        <rFont val="宋体"/>
        <family val="0"/>
      </rPr>
      <t>忻州市</t>
    </r>
    <r>
      <rPr>
        <sz val="10"/>
        <rFont val="宋体"/>
        <family val="0"/>
      </rPr>
      <t xml:space="preserve">：五台县、代县、繁峙县、宁武县、静乐县、忻府区、河曲县、保德县、偏关县、原平市　　
</t>
    </r>
    <r>
      <rPr>
        <b/>
        <sz val="10"/>
        <rFont val="宋体"/>
        <family val="0"/>
      </rPr>
      <t>吕梁市</t>
    </r>
    <r>
      <rPr>
        <sz val="10"/>
        <rFont val="宋体"/>
        <family val="0"/>
      </rPr>
      <t xml:space="preserve">：文水县、交城县、兴县、离石区、临县、柳林县、石楼县、岚县、方山县、中阳县、交口县　　
</t>
    </r>
    <r>
      <rPr>
        <b/>
        <sz val="10"/>
        <rFont val="宋体"/>
        <family val="0"/>
      </rPr>
      <t>临汾市</t>
    </r>
    <r>
      <rPr>
        <sz val="10"/>
        <rFont val="宋体"/>
        <family val="0"/>
      </rPr>
      <t xml:space="preserve">：古县、浮山县、乡宁县、汾西县　　
</t>
    </r>
    <r>
      <rPr>
        <b/>
        <sz val="10"/>
        <rFont val="宋体"/>
        <family val="0"/>
      </rPr>
      <t>运城市</t>
    </r>
    <r>
      <rPr>
        <sz val="10"/>
        <rFont val="宋体"/>
        <family val="0"/>
      </rPr>
      <t>：万荣县、闻喜县、新绛县、垣曲县、夏县、平陆县</t>
    </r>
  </si>
  <si>
    <t>省四项</t>
  </si>
  <si>
    <t>领证独生子女</t>
  </si>
  <si>
    <t>领证独生子女父母，以人为单位统计</t>
  </si>
  <si>
    <t>50元／月</t>
  </si>
  <si>
    <t>2008年</t>
  </si>
  <si>
    <t>《山西省人口和
计划生
育条例》
《关于调整计划生育家庭特别扶助标准的通知》等</t>
  </si>
  <si>
    <r>
      <rPr>
        <sz val="12"/>
        <rFont val="黑体"/>
        <family val="3"/>
      </rPr>
      <t>省级负担</t>
    </r>
    <r>
      <rPr>
        <b/>
        <sz val="14"/>
        <rFont val="仿宋_GB2312"/>
        <family val="3"/>
      </rPr>
      <t>：</t>
    </r>
    <r>
      <rPr>
        <sz val="10"/>
        <rFont val="仿宋_GB2312"/>
        <family val="3"/>
      </rPr>
      <t xml:space="preserve">阳泉、晋城、晋中30%，长治、临汾、运城25%，太原、大同、忻州、朔州、吕梁20%，且不负担如下37个县：
  </t>
    </r>
    <r>
      <rPr>
        <b/>
        <sz val="10"/>
        <rFont val="仿宋_GB2312"/>
        <family val="3"/>
      </rPr>
      <t>太原市（8个）</t>
    </r>
    <r>
      <rPr>
        <sz val="10"/>
        <rFont val="仿宋_GB2312"/>
        <family val="3"/>
      </rPr>
      <t xml:space="preserve">：清徐县、古交市、小店区、迎泽区、杏花岭区、万柏林区、尖草坪区、晋源区；
  </t>
    </r>
    <r>
      <rPr>
        <b/>
        <sz val="10"/>
        <rFont val="仿宋_GB2312"/>
        <family val="3"/>
      </rPr>
      <t>大同市（3个）</t>
    </r>
    <r>
      <rPr>
        <sz val="10"/>
        <rFont val="仿宋_GB2312"/>
        <family val="3"/>
      </rPr>
      <t xml:space="preserve">：原南郊区、原新荣区、原左云县；
  </t>
    </r>
    <r>
      <rPr>
        <b/>
        <sz val="10"/>
        <rFont val="仿宋_GB2312"/>
        <family val="3"/>
      </rPr>
      <t>阳泉市（4个）</t>
    </r>
    <r>
      <rPr>
        <sz val="10"/>
        <rFont val="仿宋_GB2312"/>
        <family val="3"/>
      </rPr>
      <t xml:space="preserve">：盂县、郊区、城区、矿区；
  </t>
    </r>
    <r>
      <rPr>
        <b/>
        <sz val="10"/>
        <rFont val="仿宋_GB2312"/>
        <family val="3"/>
      </rPr>
      <t>长治市（5个）</t>
    </r>
    <r>
      <rPr>
        <sz val="10"/>
        <rFont val="仿宋_GB2312"/>
        <family val="3"/>
      </rPr>
      <t>：屯留县、长治县、长子县、</t>
    </r>
    <r>
      <rPr>
        <b/>
        <u val="single"/>
        <sz val="10"/>
        <rFont val="仿宋_GB2312"/>
        <family val="3"/>
      </rPr>
      <t>襄垣县</t>
    </r>
    <r>
      <rPr>
        <sz val="10"/>
        <rFont val="仿宋_GB2312"/>
        <family val="3"/>
      </rPr>
      <t xml:space="preserve">、沁源县；
  </t>
    </r>
    <r>
      <rPr>
        <b/>
        <sz val="10"/>
        <rFont val="仿宋_GB2312"/>
        <family val="3"/>
      </rPr>
      <t>晋城市（4个）</t>
    </r>
    <r>
      <rPr>
        <sz val="10"/>
        <rFont val="仿宋_GB2312"/>
        <family val="3"/>
      </rPr>
      <t xml:space="preserve">：阳城县、高平市、沁水县、泽州县；
  </t>
    </r>
    <r>
      <rPr>
        <b/>
        <sz val="10"/>
        <rFont val="仿宋_GB2312"/>
        <family val="3"/>
      </rPr>
      <t>朔州市（3个）</t>
    </r>
    <r>
      <rPr>
        <sz val="10"/>
        <rFont val="仿宋_GB2312"/>
        <family val="3"/>
      </rPr>
      <t xml:space="preserve">：朔城区、平鲁区、山阴县；
  </t>
    </r>
    <r>
      <rPr>
        <b/>
        <sz val="10"/>
        <rFont val="仿宋_GB2312"/>
        <family val="3"/>
      </rPr>
      <t>晋中市（5个）</t>
    </r>
    <r>
      <rPr>
        <sz val="10"/>
        <rFont val="仿宋_GB2312"/>
        <family val="3"/>
      </rPr>
      <t>：榆次区、</t>
    </r>
    <r>
      <rPr>
        <b/>
        <u val="single"/>
        <sz val="10"/>
        <rFont val="仿宋_GB2312"/>
        <family val="3"/>
      </rPr>
      <t>介休市</t>
    </r>
    <r>
      <rPr>
        <sz val="10"/>
        <rFont val="仿宋_GB2312"/>
        <family val="3"/>
      </rPr>
      <t xml:space="preserve">、寿阳县、灵石县、昔阳县；
  </t>
    </r>
    <r>
      <rPr>
        <b/>
        <sz val="10"/>
        <rFont val="仿宋_GB2312"/>
        <family val="3"/>
      </rPr>
      <t>吕梁市（3个）</t>
    </r>
    <r>
      <rPr>
        <sz val="10"/>
        <rFont val="仿宋_GB2312"/>
        <family val="3"/>
      </rPr>
      <t>：</t>
    </r>
    <r>
      <rPr>
        <b/>
        <u val="single"/>
        <sz val="10"/>
        <rFont val="仿宋_GB2312"/>
        <family val="3"/>
      </rPr>
      <t>孝义市</t>
    </r>
    <r>
      <rPr>
        <sz val="10"/>
        <rFont val="仿宋_GB2312"/>
        <family val="3"/>
      </rPr>
      <t xml:space="preserve">、柳林县、离石区；
  </t>
    </r>
    <r>
      <rPr>
        <b/>
        <sz val="10"/>
        <rFont val="仿宋_GB2312"/>
        <family val="3"/>
      </rPr>
      <t>临汾市（2个）</t>
    </r>
    <r>
      <rPr>
        <sz val="10"/>
        <rFont val="仿宋_GB2312"/>
        <family val="3"/>
      </rPr>
      <t xml:space="preserve">：古县、乡宁县。 
</t>
    </r>
    <r>
      <rPr>
        <sz val="12"/>
        <rFont val="黑体"/>
        <family val="3"/>
      </rPr>
      <t>市级负担：</t>
    </r>
    <r>
      <rPr>
        <sz val="10"/>
        <rFont val="仿宋_GB2312"/>
        <family val="3"/>
      </rPr>
      <t xml:space="preserve">30%（有的县执行的是市里的标准，比如省2，市3.5，县4.5） </t>
    </r>
    <r>
      <rPr>
        <b/>
        <sz val="10"/>
        <rFont val="仿宋_GB2312"/>
        <family val="3"/>
      </rPr>
      <t>襄垣、介休、孝义、侯马、永济、原平</t>
    </r>
    <r>
      <rPr>
        <sz val="10"/>
        <rFont val="仿宋_GB2312"/>
        <family val="3"/>
      </rPr>
      <t>为6个体制管理型试点县，以前是市级负担的，现在市不再负担。</t>
    </r>
  </si>
  <si>
    <t>退二孩指标</t>
  </si>
  <si>
    <t>退二孩指标独生子女家庭，以户为单位统计</t>
  </si>
  <si>
    <t>一次性奖励
5000元</t>
  </si>
  <si>
    <t>双女绝育户</t>
  </si>
  <si>
    <t>双女绝育家庭，以户为单位统计</t>
  </si>
  <si>
    <t>一次性奖励
500/1000/3000元</t>
  </si>
  <si>
    <t>独生子女伤残或死亡</t>
  </si>
  <si>
    <t>独生子女伤病残或死亡家庭，以户为单位统计</t>
  </si>
  <si>
    <t>国两项</t>
  </si>
  <si>
    <t>计划生育家庭
特别扶助制度</t>
  </si>
  <si>
    <t>伤残家庭</t>
  </si>
  <si>
    <t>受奖家庭父母，以人为单位统计</t>
  </si>
  <si>
    <t>550元／月</t>
  </si>
  <si>
    <t>2015年</t>
  </si>
  <si>
    <t>　　国家规定伤残、死亡扶助对象标准分别为：每人每月350元、450元。我省执行550元、650元标准。中央经费负担国家规定标准的60%，其中比照西部政策县负担80%；中央财政负担以外的资金省级财政负担80%，市级财政负担20%。（比如，西部县：[中央不负担部分+200]*80%+[中央不负担部分+200]*20%）</t>
  </si>
  <si>
    <t>死亡家庭</t>
  </si>
  <si>
    <t>650元／月</t>
  </si>
  <si>
    <t>手术并发症</t>
  </si>
  <si>
    <t>补助对象以人为单位统计</t>
  </si>
  <si>
    <t>一级400元／月
二级300元／月
三级200元／月</t>
  </si>
  <si>
    <t>2014年</t>
  </si>
  <si>
    <r>
      <rPr>
        <sz val="10"/>
        <rFont val="仿宋_GB2312"/>
        <family val="3"/>
      </rPr>
      <t xml:space="preserve">部分奖励和手术并发症：中央经费负担国家规定标准的60%，其中比照西部政策县负担80%；中央财政负担以外的资金省级财政负担80%，市级财政负担20%。   </t>
    </r>
    <r>
      <rPr>
        <b/>
        <sz val="10"/>
        <rFont val="仿宋_GB2312"/>
        <family val="3"/>
      </rPr>
      <t>襄垣、介休、孝义 侯马、永济、原平</t>
    </r>
    <r>
      <rPr>
        <sz val="10"/>
        <rFont val="仿宋_GB2312"/>
        <family val="3"/>
      </rPr>
      <t>为6个体制管理型试点县，凡是市级负担的均不负担。</t>
    </r>
  </si>
  <si>
    <t>农村部分计划生育家庭奖励扶助制度</t>
  </si>
  <si>
    <t>8０元／月</t>
  </si>
  <si>
    <t>附表2</t>
  </si>
  <si>
    <r>
      <rPr>
        <sz val="20"/>
        <rFont val="宋体"/>
        <family val="0"/>
      </rPr>
      <t>2019</t>
    </r>
    <r>
      <rPr>
        <sz val="20"/>
        <rFont val="宋体"/>
        <family val="0"/>
      </rPr>
      <t>年国家二项奖励制度现行标准及经费负担</t>
    </r>
  </si>
  <si>
    <t>单位：元</t>
  </si>
  <si>
    <t>项　　目</t>
  </si>
  <si>
    <t>月标准</t>
  </si>
  <si>
    <t>年标准</t>
  </si>
  <si>
    <t>各级财政分担　（元／每人每年）</t>
  </si>
  <si>
    <t xml:space="preserve">中央
</t>
  </si>
  <si>
    <t>年标准
（国标60%）</t>
  </si>
  <si>
    <t>一般县（国标60%）</t>
  </si>
  <si>
    <t>西部政策县
（国标80%）</t>
  </si>
  <si>
    <t>一般县</t>
  </si>
  <si>
    <t>西部政策县</t>
  </si>
  <si>
    <t>体管县</t>
  </si>
  <si>
    <t>奖励扶助</t>
  </si>
  <si>
    <t>特别
扶助</t>
  </si>
  <si>
    <t>伤残</t>
  </si>
  <si>
    <t>农村</t>
  </si>
  <si>
    <t>城镇</t>
  </si>
  <si>
    <t>死亡</t>
  </si>
  <si>
    <t>手术
并发症</t>
  </si>
  <si>
    <t>一级</t>
  </si>
  <si>
    <t>二级</t>
  </si>
  <si>
    <t>三级</t>
  </si>
  <si>
    <t>1、奖励扶助标准：每人每年960元；</t>
  </si>
  <si>
    <r>
      <rPr>
        <sz val="10"/>
        <rFont val="宋体"/>
        <family val="0"/>
      </rPr>
      <t>2、特别扶助标准：伤残扶助对象每人每年6600</t>
    </r>
    <r>
      <rPr>
        <sz val="10"/>
        <rFont val="宋体"/>
        <family val="0"/>
      </rPr>
      <t>元、死亡扶助对象每人每年</t>
    </r>
    <r>
      <rPr>
        <sz val="10"/>
        <rFont val="宋体"/>
        <family val="0"/>
      </rPr>
      <t>7800</t>
    </r>
    <r>
      <rPr>
        <sz val="10"/>
        <rFont val="宋体"/>
        <family val="0"/>
      </rPr>
      <t>元，手术并发症一、二、三级每人每年分别为</t>
    </r>
    <r>
      <rPr>
        <sz val="10"/>
        <rFont val="宋体"/>
        <family val="0"/>
      </rPr>
      <t>48</t>
    </r>
    <r>
      <rPr>
        <sz val="10"/>
        <rFont val="宋体"/>
        <family val="0"/>
      </rPr>
      <t>00元、</t>
    </r>
    <r>
      <rPr>
        <sz val="10"/>
        <rFont val="宋体"/>
        <family val="0"/>
      </rPr>
      <t>36</t>
    </r>
    <r>
      <rPr>
        <sz val="10"/>
        <rFont val="宋体"/>
        <family val="0"/>
      </rPr>
      <t>00元、</t>
    </r>
    <r>
      <rPr>
        <sz val="10"/>
        <rFont val="宋体"/>
        <family val="0"/>
      </rPr>
      <t>2400</t>
    </r>
    <r>
      <rPr>
        <sz val="10"/>
        <rFont val="宋体"/>
        <family val="0"/>
      </rPr>
      <t>元；</t>
    </r>
  </si>
  <si>
    <t>3、经费负担：中央经费负担国家标准60%，其中比照西部政策县80% （特别扶助：中央标准为每人每月350元、450元；省级标准为每人每月550元、650元）。
　地方配套经费省、市分别负担80%、20%。    6个体管县，由省里负担市里的部分（包括省4项的奖励）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</si>
</sst>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39">
    <font>
      <sz val="11"/>
      <color indexed="8"/>
      <name val="宋体"/>
      <family val="0"/>
    </font>
    <font>
      <sz val="11"/>
      <name val="宋体"/>
      <family val="0"/>
    </font>
    <font>
      <sz val="20"/>
      <name val="宋体"/>
      <family val="0"/>
    </font>
    <font>
      <sz val="10"/>
      <name val="宋体"/>
      <family val="0"/>
    </font>
    <font>
      <sz val="12"/>
      <name val="黑体"/>
      <family val="3"/>
    </font>
    <font>
      <sz val="10"/>
      <color indexed="8"/>
      <name val="宋体"/>
      <family val="0"/>
    </font>
    <font>
      <b/>
      <sz val="20"/>
      <name val="方正小标宋简体"/>
      <family val="0"/>
    </font>
    <font>
      <b/>
      <sz val="20"/>
      <name val="宋体"/>
      <family val="0"/>
    </font>
    <font>
      <sz val="9"/>
      <name val="仿宋_GB2312"/>
      <family val="3"/>
    </font>
    <font>
      <sz val="10"/>
      <name val="仿宋_GB2312"/>
      <family val="3"/>
    </font>
    <font>
      <b/>
      <sz val="12"/>
      <name val="宋体"/>
      <family val="0"/>
    </font>
    <font>
      <sz val="12"/>
      <name val="宋体"/>
      <family val="0"/>
    </font>
    <font>
      <sz val="14"/>
      <name val="黑体"/>
      <family val="3"/>
    </font>
    <font>
      <b/>
      <sz val="11"/>
      <name val="宋体"/>
      <family val="0"/>
    </font>
    <font>
      <sz val="24"/>
      <name val="华文中宋"/>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宋体"/>
      <family val="0"/>
    </font>
    <font>
      <b/>
      <sz val="14"/>
      <name val="仿宋_GB2312"/>
      <family val="3"/>
    </font>
    <font>
      <b/>
      <sz val="10"/>
      <name val="仿宋_GB2312"/>
      <family val="3"/>
    </font>
    <font>
      <b/>
      <u val="single"/>
      <sz val="10"/>
      <name val="仿宋_GB2312"/>
      <family val="3"/>
    </font>
    <font>
      <sz val="11"/>
      <color indexed="8"/>
      <name val="仿宋_GB2312"/>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tint="-0.24997000396251678"/>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border>
    <border>
      <left/>
      <right/>
      <top style="thin"/>
      <bottom/>
    </border>
    <border>
      <left/>
      <right style="thin"/>
      <top style="thin"/>
      <bottom/>
    </border>
    <border>
      <left style="thin"/>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style="thin"/>
      <top/>
      <bottom/>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0"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8" fillId="16" borderId="0" applyNumberFormat="0" applyBorder="0" applyAlignment="0" applyProtection="0"/>
    <xf numFmtId="0" fontId="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1" fillId="0" borderId="0">
      <alignment vertical="center"/>
      <protection/>
    </xf>
    <xf numFmtId="0" fontId="0" fillId="4" borderId="0" applyNumberFormat="0" applyBorder="0" applyAlignment="0" applyProtection="0"/>
    <xf numFmtId="0" fontId="18" fillId="4" borderId="0" applyNumberFormat="0" applyBorder="0" applyAlignment="0" applyProtection="0"/>
  </cellStyleXfs>
  <cellXfs count="143">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vertical="center"/>
    </xf>
    <xf numFmtId="1" fontId="1" fillId="0" borderId="23" xfId="0" applyNumberFormat="1" applyFont="1" applyFill="1" applyBorder="1" applyAlignment="1">
      <alignment vertical="center"/>
    </xf>
    <xf numFmtId="176" fontId="1" fillId="0" borderId="23"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177" fontId="1" fillId="0" borderId="23" xfId="0" applyNumberFormat="1" applyFont="1" applyFill="1" applyBorder="1" applyAlignment="1">
      <alignment vertical="center"/>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3" fillId="0" borderId="0" xfId="61" applyFont="1">
      <alignment vertical="center"/>
      <protection/>
    </xf>
    <xf numFmtId="0" fontId="3" fillId="0" borderId="0" xfId="61" applyFont="1" applyAlignment="1">
      <alignment horizontal="left" vertical="center" wrapText="1"/>
      <protection/>
    </xf>
    <xf numFmtId="0" fontId="4" fillId="0" borderId="18" xfId="0" applyFont="1" applyFill="1" applyBorder="1" applyAlignment="1">
      <alignment horizontal="center" vertical="center" wrapText="1"/>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0" fillId="0" borderId="24" xfId="0" applyNumberFormat="1" applyFont="1" applyFill="1" applyBorder="1" applyAlignment="1">
      <alignment vertical="center"/>
    </xf>
    <xf numFmtId="176" fontId="1" fillId="0" borderId="25" xfId="0" applyNumberFormat="1" applyFont="1" applyFill="1" applyBorder="1" applyAlignment="1">
      <alignment vertical="center"/>
    </xf>
    <xf numFmtId="176" fontId="0" fillId="0" borderId="25" xfId="0" applyNumberFormat="1" applyFont="1" applyFill="1" applyBorder="1" applyAlignment="1">
      <alignment vertical="center"/>
    </xf>
    <xf numFmtId="177" fontId="0" fillId="0" borderId="24" xfId="0" applyNumberFormat="1" applyFont="1" applyFill="1" applyBorder="1" applyAlignment="1">
      <alignment vertical="center"/>
    </xf>
    <xf numFmtId="177" fontId="1" fillId="0" borderId="25" xfId="0" applyNumberFormat="1" applyFont="1" applyFill="1" applyBorder="1" applyAlignment="1">
      <alignment vertical="center"/>
    </xf>
    <xf numFmtId="177" fontId="0" fillId="0" borderId="25" xfId="0" applyNumberFormat="1"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vertical="center" wrapText="1"/>
    </xf>
    <xf numFmtId="0" fontId="3"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2" xfId="0" applyFont="1" applyFill="1" applyBorder="1" applyAlignment="1">
      <alignment horizontal="center" vertical="center"/>
    </xf>
    <xf numFmtId="0" fontId="9" fillId="0" borderId="2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8" fillId="0" borderId="18" xfId="0" applyFont="1" applyFill="1" applyBorder="1" applyAlignment="1">
      <alignment horizontal="left" vertical="center"/>
    </xf>
    <xf numFmtId="0" fontId="9" fillId="0" borderId="22" xfId="0" applyFont="1" applyFill="1" applyBorder="1" applyAlignment="1">
      <alignment horizontal="center" vertical="center" wrapText="1"/>
    </xf>
    <xf numFmtId="0" fontId="10" fillId="0" borderId="20" xfId="0" applyFont="1" applyFill="1" applyBorder="1" applyAlignment="1">
      <alignment horizontal="center" vertical="center"/>
    </xf>
    <xf numFmtId="0" fontId="3" fillId="0" borderId="12" xfId="0" applyFont="1" applyFill="1" applyBorder="1" applyAlignment="1">
      <alignment vertical="center" wrapText="1"/>
    </xf>
    <xf numFmtId="0" fontId="3" fillId="0" borderId="17" xfId="0" applyFont="1" applyFill="1" applyBorder="1" applyAlignment="1">
      <alignment vertical="center" wrapText="1"/>
    </xf>
    <xf numFmtId="0" fontId="3" fillId="0" borderId="22" xfId="0" applyFont="1" applyFill="1" applyBorder="1" applyAlignment="1">
      <alignment vertical="center" wrapText="1"/>
    </xf>
    <xf numFmtId="0" fontId="11" fillId="0" borderId="0" xfId="0" applyFont="1" applyFill="1" applyBorder="1" applyAlignment="1">
      <alignment vertical="center"/>
    </xf>
    <xf numFmtId="0" fontId="11" fillId="19"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2" fillId="0" borderId="0" xfId="0"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4" borderId="23" xfId="0" applyFont="1" applyFill="1" applyBorder="1" applyAlignment="1">
      <alignment horizontal="center" vertical="center" wrapText="1"/>
    </xf>
    <xf numFmtId="0" fontId="13" fillId="20" borderId="12" xfId="0" applyFont="1" applyFill="1" applyBorder="1" applyAlignment="1">
      <alignment horizontal="center" vertical="center" wrapText="1"/>
    </xf>
    <xf numFmtId="0" fontId="13" fillId="20" borderId="19" xfId="0" applyFont="1" applyFill="1" applyBorder="1" applyAlignment="1">
      <alignment horizontal="center" vertical="center" wrapText="1"/>
    </xf>
    <xf numFmtId="0" fontId="11" fillId="19" borderId="23" xfId="0" applyFont="1" applyFill="1" applyBorder="1" applyAlignment="1">
      <alignment horizontal="center" vertical="center"/>
    </xf>
    <xf numFmtId="0" fontId="11" fillId="19" borderId="23" xfId="0" applyFont="1" applyFill="1" applyBorder="1" applyAlignment="1">
      <alignment horizontal="center" vertical="center" wrapText="1"/>
    </xf>
    <xf numFmtId="0" fontId="15" fillId="19" borderId="23" xfId="0" applyFont="1" applyFill="1" applyBorder="1" applyAlignment="1">
      <alignment horizontal="center" vertical="center" wrapText="1"/>
    </xf>
    <xf numFmtId="0" fontId="1" fillId="19" borderId="23" xfId="0" applyFont="1" applyFill="1" applyBorder="1" applyAlignment="1">
      <alignment horizontal="left" vertical="center" wrapText="1"/>
    </xf>
    <xf numFmtId="0" fontId="0" fillId="19" borderId="23" xfId="0" applyFont="1" applyFill="1" applyBorder="1" applyAlignment="1">
      <alignment horizontal="center" vertical="center" wrapText="1"/>
    </xf>
    <xf numFmtId="0" fontId="0" fillId="19" borderId="23" xfId="0" applyFont="1" applyFill="1" applyBorder="1" applyAlignment="1">
      <alignment horizontal="left" vertical="center" wrapText="1"/>
    </xf>
    <xf numFmtId="0" fontId="1" fillId="0" borderId="0" xfId="0" applyFont="1" applyFill="1" applyBorder="1" applyAlignment="1">
      <alignment horizontal="left" vertical="center"/>
    </xf>
    <xf numFmtId="0" fontId="1" fillId="19" borderId="23" xfId="0" applyFont="1" applyFill="1" applyBorder="1" applyAlignment="1">
      <alignment horizontal="center" vertical="center" wrapText="1"/>
    </xf>
    <xf numFmtId="0" fontId="13" fillId="20" borderId="13" xfId="0" applyFont="1" applyFill="1" applyBorder="1" applyAlignment="1">
      <alignment horizontal="center" vertical="center" wrapText="1"/>
    </xf>
    <xf numFmtId="0" fontId="13" fillId="20" borderId="23"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3" xfId="0" applyFont="1" applyFill="1" applyBorder="1" applyAlignment="1">
      <alignment vertical="center"/>
    </xf>
    <xf numFmtId="0" fontId="13" fillId="20" borderId="14" xfId="0" applyFont="1" applyFill="1" applyBorder="1" applyAlignment="1">
      <alignment horizontal="center" vertical="center" wrapText="1"/>
    </xf>
    <xf numFmtId="0" fontId="13" fillId="20" borderId="18"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19" borderId="0" xfId="0" applyFont="1" applyFill="1" applyBorder="1" applyAlignment="1">
      <alignment vertical="center" wrapText="1"/>
    </xf>
    <xf numFmtId="0" fontId="13" fillId="20" borderId="22" xfId="0" applyFont="1" applyFill="1" applyBorder="1" applyAlignment="1">
      <alignment horizontal="center" vertical="center" wrapText="1"/>
    </xf>
    <xf numFmtId="0" fontId="1" fillId="19" borderId="25" xfId="0" applyFont="1" applyFill="1" applyBorder="1" applyAlignment="1">
      <alignment vertical="center" wrapText="1"/>
    </xf>
    <xf numFmtId="0" fontId="1" fillId="19" borderId="13" xfId="0" applyFont="1" applyFill="1" applyBorder="1" applyAlignment="1">
      <alignment vertical="center" wrapText="1"/>
    </xf>
    <xf numFmtId="0" fontId="1" fillId="19" borderId="23" xfId="0" applyFont="1" applyFill="1" applyBorder="1" applyAlignment="1">
      <alignment vertical="center" wrapText="1"/>
    </xf>
    <xf numFmtId="0" fontId="1" fillId="19" borderId="13"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1" fillId="19" borderId="12" xfId="0" applyFont="1" applyFill="1" applyBorder="1" applyAlignment="1">
      <alignment vertical="center" wrapText="1"/>
    </xf>
    <xf numFmtId="0" fontId="1" fillId="19" borderId="9" xfId="0" applyFont="1" applyFill="1" applyBorder="1" applyAlignment="1">
      <alignment vertical="center" wrapText="1"/>
    </xf>
    <xf numFmtId="0" fontId="1" fillId="0" borderId="23" xfId="0" applyFont="1" applyFill="1" applyBorder="1" applyAlignment="1">
      <alignment horizontal="center" vertical="center"/>
    </xf>
    <xf numFmtId="0" fontId="1" fillId="19" borderId="26" xfId="0" applyFont="1" applyFill="1" applyBorder="1" applyAlignment="1">
      <alignment vertical="center" wrapText="1"/>
    </xf>
    <xf numFmtId="0" fontId="1" fillId="19" borderId="27" xfId="0" applyFont="1" applyFill="1" applyBorder="1" applyAlignment="1">
      <alignment vertical="center" wrapText="1"/>
    </xf>
    <xf numFmtId="0" fontId="1" fillId="19" borderId="23" xfId="0" applyNumberFormat="1" applyFont="1" applyFill="1" applyBorder="1" applyAlignment="1">
      <alignment vertical="center" wrapText="1"/>
    </xf>
    <xf numFmtId="0" fontId="1" fillId="0" borderId="23" xfId="0" applyFont="1" applyFill="1" applyBorder="1" applyAlignment="1">
      <alignment horizontal="center" vertical="center" wrapText="1"/>
    </xf>
    <xf numFmtId="0" fontId="1" fillId="0" borderId="23"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9"/>
  <sheetViews>
    <sheetView tabSelected="1" view="pageBreakPreview" zoomScaleNormal="70" zoomScaleSheetLayoutView="100" workbookViewId="0" topLeftCell="A1">
      <pane xSplit="3" ySplit="5" topLeftCell="D6" activePane="bottomRight" state="frozen"/>
      <selection pane="bottomRight" activeCell="H9" sqref="H9"/>
    </sheetView>
  </sheetViews>
  <sheetFormatPr defaultColWidth="9.00390625" defaultRowHeight="13.5"/>
  <cols>
    <col min="1" max="1" width="5.875" style="91" customWidth="1"/>
    <col min="2" max="2" width="10.875" style="91" customWidth="1"/>
    <col min="3" max="3" width="14.50390625" style="91" customWidth="1"/>
    <col min="4" max="4" width="10.75390625" style="91" customWidth="1"/>
    <col min="5" max="5" width="24.875" style="91" customWidth="1"/>
    <col min="6" max="6" width="25.625" style="91" customWidth="1"/>
    <col min="7" max="7" width="13.875" style="91" customWidth="1"/>
    <col min="8" max="8" width="34.125" style="91" customWidth="1"/>
    <col min="9" max="9" width="15.125" style="91" customWidth="1"/>
    <col min="10" max="10" width="15.00390625" style="91" customWidth="1"/>
    <col min="11" max="12" width="12.00390625" style="91" customWidth="1"/>
    <col min="13" max="16384" width="9.00390625" style="91" customWidth="1"/>
  </cols>
  <sheetData>
    <row r="1" spans="1:251" s="126" customFormat="1" ht="22.5" customHeight="1">
      <c r="A1" s="92" t="s">
        <v>0</v>
      </c>
      <c r="B1" s="92"/>
      <c r="C1" s="93"/>
      <c r="D1" s="93"/>
      <c r="E1" s="93"/>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spans="1:12" ht="30" customHeight="1">
      <c r="A2" s="94" t="s">
        <v>1</v>
      </c>
      <c r="B2" s="94"/>
      <c r="C2" s="94"/>
      <c r="D2" s="94"/>
      <c r="E2" s="94"/>
      <c r="F2" s="94"/>
      <c r="G2" s="94"/>
      <c r="H2" s="94"/>
      <c r="I2" s="94"/>
      <c r="J2" s="94"/>
      <c r="K2" s="94"/>
      <c r="L2" s="94"/>
    </row>
    <row r="3" spans="1:251" s="126" customFormat="1" ht="18.75" customHeight="1">
      <c r="A3" s="95" t="s">
        <v>2</v>
      </c>
      <c r="B3" s="95"/>
      <c r="C3" s="95"/>
      <c r="D3" s="96"/>
      <c r="E3" s="96"/>
      <c r="F3" s="96"/>
      <c r="G3" s="96"/>
      <c r="H3" s="91"/>
      <c r="I3" s="96"/>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spans="1:12" s="127" customFormat="1" ht="33" customHeight="1">
      <c r="A4" s="98" t="s">
        <v>3</v>
      </c>
      <c r="B4" s="98" t="s">
        <v>4</v>
      </c>
      <c r="C4" s="98" t="s">
        <v>5</v>
      </c>
      <c r="D4" s="98" t="s">
        <v>6</v>
      </c>
      <c r="E4" s="98" t="s">
        <v>7</v>
      </c>
      <c r="F4" s="98" t="s">
        <v>8</v>
      </c>
      <c r="G4" s="98" t="s">
        <v>9</v>
      </c>
      <c r="H4" s="98" t="s">
        <v>10</v>
      </c>
      <c r="I4" s="98" t="s">
        <v>11</v>
      </c>
      <c r="J4" s="98" t="s">
        <v>12</v>
      </c>
      <c r="K4" s="98" t="s">
        <v>13</v>
      </c>
      <c r="L4" s="98" t="s">
        <v>14</v>
      </c>
    </row>
    <row r="5" spans="1:12" s="127" customFormat="1" ht="33" customHeight="1">
      <c r="A5" s="129"/>
      <c r="B5" s="129"/>
      <c r="C5" s="129"/>
      <c r="D5" s="129"/>
      <c r="E5" s="129"/>
      <c r="F5" s="129"/>
      <c r="G5" s="129"/>
      <c r="H5" s="129"/>
      <c r="I5" s="129"/>
      <c r="J5" s="129"/>
      <c r="K5" s="129"/>
      <c r="L5" s="129"/>
    </row>
    <row r="6" spans="1:12" s="128" customFormat="1" ht="177" customHeight="1">
      <c r="A6" s="107">
        <v>1</v>
      </c>
      <c r="B6" s="107" t="s">
        <v>15</v>
      </c>
      <c r="C6" s="107" t="s">
        <v>16</v>
      </c>
      <c r="D6" s="107" t="s">
        <v>17</v>
      </c>
      <c r="E6" s="130" t="s">
        <v>18</v>
      </c>
      <c r="F6" s="131" t="s">
        <v>19</v>
      </c>
      <c r="G6" s="132" t="s">
        <v>20</v>
      </c>
      <c r="H6" s="132" t="s">
        <v>21</v>
      </c>
      <c r="I6" s="132" t="s">
        <v>22</v>
      </c>
      <c r="J6" s="132" t="s">
        <v>23</v>
      </c>
      <c r="K6" s="107" t="s">
        <v>24</v>
      </c>
      <c r="L6" s="132" t="s">
        <v>25</v>
      </c>
    </row>
    <row r="7" spans="1:12" s="128" customFormat="1" ht="177" customHeight="1">
      <c r="A7" s="107">
        <v>2</v>
      </c>
      <c r="B7" s="107" t="s">
        <v>26</v>
      </c>
      <c r="C7" s="107" t="s">
        <v>27</v>
      </c>
      <c r="D7" s="107" t="s">
        <v>17</v>
      </c>
      <c r="E7" s="107" t="s">
        <v>28</v>
      </c>
      <c r="F7" s="133" t="s">
        <v>29</v>
      </c>
      <c r="G7" s="107" t="s">
        <v>30</v>
      </c>
      <c r="H7" s="107" t="s">
        <v>31</v>
      </c>
      <c r="I7" s="107" t="s">
        <v>32</v>
      </c>
      <c r="J7" s="107" t="s">
        <v>33</v>
      </c>
      <c r="K7" s="107" t="s">
        <v>34</v>
      </c>
      <c r="L7" s="132" t="s">
        <v>35</v>
      </c>
    </row>
    <row r="8" spans="1:12" s="128" customFormat="1" ht="177" customHeight="1">
      <c r="A8" s="134">
        <v>3</v>
      </c>
      <c r="B8" s="134" t="s">
        <v>36</v>
      </c>
      <c r="C8" s="134" t="s">
        <v>37</v>
      </c>
      <c r="D8" s="134" t="s">
        <v>17</v>
      </c>
      <c r="E8" s="135" t="s">
        <v>38</v>
      </c>
      <c r="F8" s="136" t="s">
        <v>39</v>
      </c>
      <c r="G8" s="135" t="s">
        <v>40</v>
      </c>
      <c r="H8" s="135" t="s">
        <v>41</v>
      </c>
      <c r="I8" s="135" t="s">
        <v>32</v>
      </c>
      <c r="J8" s="139" t="s">
        <v>42</v>
      </c>
      <c r="K8" s="134" t="s">
        <v>43</v>
      </c>
      <c r="L8" s="135"/>
    </row>
    <row r="9" spans="1:12" ht="187.5" customHeight="1">
      <c r="A9" s="137">
        <v>4</v>
      </c>
      <c r="B9" s="107" t="s">
        <v>36</v>
      </c>
      <c r="C9" s="107" t="s">
        <v>44</v>
      </c>
      <c r="D9" s="107" t="s">
        <v>17</v>
      </c>
      <c r="E9" s="132" t="s">
        <v>45</v>
      </c>
      <c r="F9" s="138" t="s">
        <v>46</v>
      </c>
      <c r="G9" s="132" t="s">
        <v>47</v>
      </c>
      <c r="H9" s="132" t="s">
        <v>48</v>
      </c>
      <c r="I9" s="132" t="s">
        <v>32</v>
      </c>
      <c r="J9" s="140" t="s">
        <v>33</v>
      </c>
      <c r="K9" s="141" t="s">
        <v>43</v>
      </c>
      <c r="L9" s="142"/>
    </row>
  </sheetData>
  <sheetProtection/>
  <mergeCells count="15">
    <mergeCell ref="A1:B1"/>
    <mergeCell ref="A2:L2"/>
    <mergeCell ref="A3:C3"/>
    <mergeCell ref="A4:A5"/>
    <mergeCell ref="B4:B5"/>
    <mergeCell ref="C4:C5"/>
    <mergeCell ref="D4:D5"/>
    <mergeCell ref="E4:E5"/>
    <mergeCell ref="F4:F5"/>
    <mergeCell ref="G4:G5"/>
    <mergeCell ref="H4:H5"/>
    <mergeCell ref="I4:I5"/>
    <mergeCell ref="J4:J5"/>
    <mergeCell ref="K4:K5"/>
    <mergeCell ref="L4:L5"/>
  </mergeCells>
  <printOptions/>
  <pageMargins left="0.8659722222222223" right="0.3597222222222222" top="0.9444444444444444" bottom="0.4097222222222222" header="1.023611111111111" footer="0.5"/>
  <pageSetup fitToHeight="0" horizontalDpi="600" verticalDpi="600" orientation="landscape" paperSize="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7"/>
  <sheetViews>
    <sheetView zoomScale="70" zoomScaleNormal="70" zoomScaleSheetLayoutView="100" workbookViewId="0" topLeftCell="A1">
      <pane xSplit="3" ySplit="5" topLeftCell="D6" activePane="bottomRight" state="frozen"/>
      <selection pane="bottomRight" activeCell="A6" sqref="A6:IV15"/>
    </sheetView>
  </sheetViews>
  <sheetFormatPr defaultColWidth="9.00390625" defaultRowHeight="13.5"/>
  <cols>
    <col min="1" max="1" width="5.875" style="91" customWidth="1"/>
    <col min="2" max="2" width="10.875" style="91" customWidth="1"/>
    <col min="3" max="3" width="14.50390625" style="91" customWidth="1"/>
    <col min="4" max="4" width="28.75390625" style="91" customWidth="1"/>
    <col min="5" max="5" width="9.875" style="91" customWidth="1"/>
    <col min="6" max="6" width="12.00390625" style="91" customWidth="1"/>
    <col min="7" max="7" width="14.875" style="91" customWidth="1"/>
    <col min="8" max="10" width="12.00390625" style="91" customWidth="1"/>
    <col min="11" max="11" width="18.00390625" style="91" customWidth="1"/>
    <col min="12" max="13" width="28.00390625" style="91" customWidth="1"/>
    <col min="14" max="14" width="15.125" style="91" customWidth="1"/>
    <col min="15" max="18" width="12.00390625" style="91" customWidth="1"/>
    <col min="19" max="19" width="11.75390625" style="91" customWidth="1"/>
    <col min="20" max="16384" width="9.00390625" style="91" customWidth="1"/>
  </cols>
  <sheetData>
    <row r="1" spans="1:5" ht="22.5" customHeight="1">
      <c r="A1" s="92" t="s">
        <v>49</v>
      </c>
      <c r="B1" s="92"/>
      <c r="C1" s="93"/>
      <c r="D1" s="93"/>
      <c r="E1" s="93"/>
    </row>
    <row r="2" spans="1:19" ht="30" customHeight="1">
      <c r="A2" s="94" t="s">
        <v>50</v>
      </c>
      <c r="B2" s="94"/>
      <c r="C2" s="94"/>
      <c r="D2" s="94"/>
      <c r="E2" s="94"/>
      <c r="F2" s="94"/>
      <c r="G2" s="94"/>
      <c r="H2" s="94"/>
      <c r="I2" s="94"/>
      <c r="J2" s="94"/>
      <c r="K2" s="94"/>
      <c r="L2" s="94"/>
      <c r="M2" s="94"/>
      <c r="N2" s="94"/>
      <c r="O2" s="94"/>
      <c r="P2" s="94"/>
      <c r="Q2" s="94"/>
      <c r="R2" s="94"/>
      <c r="S2" s="94"/>
    </row>
    <row r="3" spans="1:14" ht="18.75" customHeight="1">
      <c r="A3" s="95" t="s">
        <v>2</v>
      </c>
      <c r="B3" s="95"/>
      <c r="C3" s="95"/>
      <c r="D3" s="96"/>
      <c r="E3" s="96"/>
      <c r="F3" s="96"/>
      <c r="G3" s="96"/>
      <c r="H3" s="96"/>
      <c r="I3" s="96"/>
      <c r="J3" s="96"/>
      <c r="N3" s="96"/>
    </row>
    <row r="4" spans="1:17" s="116" customFormat="1" ht="55.5" customHeight="1">
      <c r="A4" s="118" t="s">
        <v>3</v>
      </c>
      <c r="B4" s="118" t="s">
        <v>4</v>
      </c>
      <c r="C4" s="118" t="s">
        <v>5</v>
      </c>
      <c r="D4" s="118" t="s">
        <v>6</v>
      </c>
      <c r="E4" s="118" t="s">
        <v>7</v>
      </c>
      <c r="F4" s="118" t="s">
        <v>8</v>
      </c>
      <c r="G4" s="118" t="s">
        <v>9</v>
      </c>
      <c r="H4" s="119" t="s">
        <v>51</v>
      </c>
      <c r="I4" s="122"/>
      <c r="J4" s="122"/>
      <c r="K4" s="123"/>
      <c r="L4" s="124" t="s">
        <v>52</v>
      </c>
      <c r="M4" s="118" t="s">
        <v>10</v>
      </c>
      <c r="N4" s="118" t="s">
        <v>11</v>
      </c>
      <c r="O4" s="118" t="s">
        <v>12</v>
      </c>
      <c r="P4" s="118" t="s">
        <v>13</v>
      </c>
      <c r="Q4" s="118" t="s">
        <v>14</v>
      </c>
    </row>
    <row r="5" spans="1:17" s="116" customFormat="1" ht="55.5" customHeight="1">
      <c r="A5" s="120"/>
      <c r="B5" s="120"/>
      <c r="C5" s="120"/>
      <c r="D5" s="120"/>
      <c r="E5" s="120"/>
      <c r="F5" s="120"/>
      <c r="G5" s="120"/>
      <c r="H5" s="121" t="s">
        <v>17</v>
      </c>
      <c r="I5" s="121" t="s">
        <v>53</v>
      </c>
      <c r="J5" s="121" t="s">
        <v>54</v>
      </c>
      <c r="K5" s="121" t="s">
        <v>55</v>
      </c>
      <c r="L5" s="125"/>
      <c r="M5" s="120"/>
      <c r="N5" s="120"/>
      <c r="O5" s="120"/>
      <c r="P5" s="120"/>
      <c r="Q5" s="120"/>
    </row>
    <row r="6" spans="1:256" s="117" customFormat="1" ht="13.5">
      <c r="A6" s="91"/>
      <c r="B6" s="91"/>
      <c r="C6" s="91"/>
      <c r="D6" s="91"/>
      <c r="E6" s="91"/>
      <c r="F6" s="91"/>
      <c r="G6" s="91"/>
      <c r="H6" s="91"/>
      <c r="I6" s="91"/>
      <c r="J6" s="91"/>
      <c r="K6" s="91"/>
      <c r="L6" s="90"/>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s="117" customFormat="1" ht="13.5">
      <c r="A7" s="91"/>
      <c r="B7" s="91"/>
      <c r="C7" s="91"/>
      <c r="D7" s="91"/>
      <c r="E7" s="91"/>
      <c r="F7" s="91"/>
      <c r="G7" s="91"/>
      <c r="H7" s="91"/>
      <c r="I7" s="91"/>
      <c r="J7" s="91"/>
      <c r="K7" s="91"/>
      <c r="L7" s="106"/>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row>
  </sheetData>
  <sheetProtection/>
  <mergeCells count="17">
    <mergeCell ref="A1:B1"/>
    <mergeCell ref="A2:S2"/>
    <mergeCell ref="A3:C3"/>
    <mergeCell ref="H4:K4"/>
    <mergeCell ref="A4:A5"/>
    <mergeCell ref="B4:B5"/>
    <mergeCell ref="C4:C5"/>
    <mergeCell ref="D4:D5"/>
    <mergeCell ref="E4:E5"/>
    <mergeCell ref="F4:F5"/>
    <mergeCell ref="G4:G5"/>
    <mergeCell ref="L4:L5"/>
    <mergeCell ref="M4:M5"/>
    <mergeCell ref="N4:N5"/>
    <mergeCell ref="O4:O5"/>
    <mergeCell ref="P4:P5"/>
    <mergeCell ref="Q4:Q5"/>
  </mergeCells>
  <printOptions/>
  <pageMargins left="0.75" right="0.75" top="1" bottom="1" header="0.5097222222222222" footer="0.509722222222222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16"/>
  <sheetViews>
    <sheetView zoomScaleSheetLayoutView="100" workbookViewId="0" topLeftCell="A1">
      <pane xSplit="3" ySplit="5" topLeftCell="D6" activePane="bottomRight" state="frozen"/>
      <selection pane="bottomRight" activeCell="A6" sqref="A6:IV6"/>
    </sheetView>
  </sheetViews>
  <sheetFormatPr defaultColWidth="9.00390625" defaultRowHeight="13.5"/>
  <cols>
    <col min="1" max="1" width="5.875" style="91" customWidth="1"/>
    <col min="2" max="2" width="10.875" style="91" customWidth="1"/>
    <col min="3" max="3" width="14.50390625" style="91" customWidth="1"/>
    <col min="4" max="4" width="28.75390625" style="91" customWidth="1"/>
    <col min="5" max="5" width="9.875" style="91" customWidth="1"/>
    <col min="6" max="6" width="12.00390625" style="91" customWidth="1"/>
    <col min="7" max="7" width="14.875" style="91" customWidth="1"/>
    <col min="8" max="10" width="12.00390625" style="91" customWidth="1"/>
    <col min="11" max="11" width="18.00390625" style="91" customWidth="1"/>
    <col min="12" max="12" width="28.00390625" style="91" customWidth="1"/>
    <col min="13" max="13" width="15.125" style="91" customWidth="1"/>
    <col min="14" max="17" width="12.00390625" style="91" customWidth="1"/>
    <col min="18" max="18" width="11.75390625" style="91" customWidth="1"/>
    <col min="19" max="16384" width="9.00390625" style="91" customWidth="1"/>
  </cols>
  <sheetData>
    <row r="1" spans="1:5" ht="22.5" customHeight="1">
      <c r="A1" s="92" t="s">
        <v>56</v>
      </c>
      <c r="B1" s="92"/>
      <c r="C1" s="93"/>
      <c r="D1" s="93"/>
      <c r="E1" s="93"/>
    </row>
    <row r="2" spans="1:18" ht="30" customHeight="1">
      <c r="A2" s="94" t="s">
        <v>57</v>
      </c>
      <c r="B2" s="94"/>
      <c r="C2" s="94"/>
      <c r="D2" s="94"/>
      <c r="E2" s="94"/>
      <c r="F2" s="94"/>
      <c r="G2" s="94"/>
      <c r="H2" s="94"/>
      <c r="I2" s="94"/>
      <c r="J2" s="94"/>
      <c r="K2" s="94"/>
      <c r="L2" s="94"/>
      <c r="M2" s="94"/>
      <c r="N2" s="94"/>
      <c r="O2" s="94"/>
      <c r="P2" s="94"/>
      <c r="Q2" s="94"/>
      <c r="R2" s="94"/>
    </row>
    <row r="3" spans="1:13" ht="18.75" customHeight="1">
      <c r="A3" s="95" t="s">
        <v>2</v>
      </c>
      <c r="B3" s="95"/>
      <c r="C3" s="95"/>
      <c r="D3" s="96"/>
      <c r="E3" s="96"/>
      <c r="F3" s="96"/>
      <c r="G3" s="96"/>
      <c r="H3" s="96"/>
      <c r="I3" s="96"/>
      <c r="J3" s="96"/>
      <c r="M3" s="96"/>
    </row>
    <row r="4" spans="1:17" s="88" customFormat="1" ht="24" customHeight="1">
      <c r="A4" s="97" t="s">
        <v>3</v>
      </c>
      <c r="B4" s="97" t="s">
        <v>4</v>
      </c>
      <c r="C4" s="97" t="s">
        <v>5</v>
      </c>
      <c r="D4" s="97" t="s">
        <v>6</v>
      </c>
      <c r="E4" s="97" t="s">
        <v>7</v>
      </c>
      <c r="F4" s="97" t="s">
        <v>8</v>
      </c>
      <c r="G4" s="98" t="s">
        <v>9</v>
      </c>
      <c r="H4" s="108" t="s">
        <v>51</v>
      </c>
      <c r="I4" s="112"/>
      <c r="J4" s="112"/>
      <c r="K4" s="113"/>
      <c r="L4" s="114" t="s">
        <v>52</v>
      </c>
      <c r="M4" s="97" t="s">
        <v>10</v>
      </c>
      <c r="N4" s="97" t="s">
        <v>11</v>
      </c>
      <c r="O4" s="97" t="s">
        <v>12</v>
      </c>
      <c r="P4" s="97" t="s">
        <v>13</v>
      </c>
      <c r="Q4" s="97" t="s">
        <v>14</v>
      </c>
    </row>
    <row r="5" spans="1:17" s="88" customFormat="1" ht="81" customHeight="1">
      <c r="A5" s="97"/>
      <c r="B5" s="97"/>
      <c r="C5" s="97"/>
      <c r="D5" s="97"/>
      <c r="E5" s="97"/>
      <c r="F5" s="97"/>
      <c r="G5" s="99"/>
      <c r="H5" s="109" t="s">
        <v>17</v>
      </c>
      <c r="I5" s="109" t="s">
        <v>53</v>
      </c>
      <c r="J5" s="109" t="s">
        <v>54</v>
      </c>
      <c r="K5" s="109" t="s">
        <v>55</v>
      </c>
      <c r="L5" s="115"/>
      <c r="M5" s="97"/>
      <c r="N5" s="97"/>
      <c r="O5" s="97"/>
      <c r="P5" s="97"/>
      <c r="Q5" s="97"/>
    </row>
    <row r="6" spans="1:17" s="88" customFormat="1" ht="21.75" customHeight="1">
      <c r="A6" s="110">
        <v>2</v>
      </c>
      <c r="B6" s="111"/>
      <c r="C6" s="111"/>
      <c r="D6" s="111"/>
      <c r="E6" s="111"/>
      <c r="F6" s="111"/>
      <c r="G6" s="111"/>
      <c r="H6" s="111"/>
      <c r="I6" s="111"/>
      <c r="J6" s="111"/>
      <c r="K6" s="111"/>
      <c r="L6" s="111"/>
      <c r="M6" s="111"/>
      <c r="N6" s="111"/>
      <c r="O6" s="111"/>
      <c r="P6" s="111"/>
      <c r="Q6" s="111"/>
    </row>
    <row r="7" spans="1:17" s="88" customFormat="1" ht="21.75" customHeight="1">
      <c r="A7" s="110">
        <v>3</v>
      </c>
      <c r="B7" s="111"/>
      <c r="C7" s="111"/>
      <c r="D7" s="111"/>
      <c r="E7" s="111"/>
      <c r="F7" s="111"/>
      <c r="G7" s="111"/>
      <c r="H7" s="111"/>
      <c r="I7" s="111"/>
      <c r="J7" s="111"/>
      <c r="K7" s="111"/>
      <c r="L7" s="111"/>
      <c r="M7" s="111"/>
      <c r="N7" s="111"/>
      <c r="O7" s="111"/>
      <c r="P7" s="111"/>
      <c r="Q7" s="111"/>
    </row>
    <row r="8" spans="1:17" s="88" customFormat="1" ht="21.75" customHeight="1">
      <c r="A8" s="110">
        <v>4</v>
      </c>
      <c r="B8" s="111"/>
      <c r="C8" s="111"/>
      <c r="D8" s="111"/>
      <c r="E8" s="111"/>
      <c r="F8" s="111"/>
      <c r="G8" s="111"/>
      <c r="H8" s="111"/>
      <c r="I8" s="111"/>
      <c r="J8" s="111"/>
      <c r="K8" s="111"/>
      <c r="L8" s="111"/>
      <c r="M8" s="111"/>
      <c r="N8" s="111"/>
      <c r="O8" s="111"/>
      <c r="P8" s="111"/>
      <c r="Q8" s="111"/>
    </row>
    <row r="9" spans="1:17" s="88" customFormat="1" ht="21.75" customHeight="1">
      <c r="A9" s="110">
        <v>5</v>
      </c>
      <c r="B9" s="111"/>
      <c r="C9" s="111"/>
      <c r="D9" s="111"/>
      <c r="E9" s="111"/>
      <c r="F9" s="111"/>
      <c r="G9" s="111"/>
      <c r="H9" s="111"/>
      <c r="I9" s="111"/>
      <c r="J9" s="111"/>
      <c r="K9" s="111"/>
      <c r="L9" s="111"/>
      <c r="M9" s="111"/>
      <c r="N9" s="111"/>
      <c r="O9" s="111"/>
      <c r="P9" s="111"/>
      <c r="Q9" s="111"/>
    </row>
    <row r="10" spans="1:17" s="88" customFormat="1" ht="21.75" customHeight="1">
      <c r="A10" s="110">
        <v>6</v>
      </c>
      <c r="B10" s="111"/>
      <c r="C10" s="111"/>
      <c r="D10" s="111"/>
      <c r="E10" s="111"/>
      <c r="F10" s="111"/>
      <c r="G10" s="111"/>
      <c r="H10" s="111"/>
      <c r="I10" s="111"/>
      <c r="J10" s="111"/>
      <c r="K10" s="111"/>
      <c r="L10" s="111"/>
      <c r="M10" s="111"/>
      <c r="N10" s="111"/>
      <c r="O10" s="111"/>
      <c r="P10" s="111"/>
      <c r="Q10" s="111"/>
    </row>
    <row r="11" spans="1:17" s="88" customFormat="1" ht="21.75" customHeight="1">
      <c r="A11" s="110">
        <v>7</v>
      </c>
      <c r="B11" s="111"/>
      <c r="C11" s="111"/>
      <c r="D11" s="111"/>
      <c r="E11" s="111"/>
      <c r="F11" s="111"/>
      <c r="G11" s="111"/>
      <c r="H11" s="111"/>
      <c r="I11" s="111"/>
      <c r="J11" s="111"/>
      <c r="K11" s="111"/>
      <c r="L11" s="111"/>
      <c r="M11" s="111"/>
      <c r="N11" s="111"/>
      <c r="O11" s="111"/>
      <c r="P11" s="111"/>
      <c r="Q11" s="111"/>
    </row>
    <row r="12" spans="1:17" s="88" customFormat="1" ht="21.75" customHeight="1">
      <c r="A12" s="110">
        <v>8</v>
      </c>
      <c r="B12" s="111"/>
      <c r="C12" s="111"/>
      <c r="D12" s="111"/>
      <c r="E12" s="111"/>
      <c r="F12" s="111"/>
      <c r="G12" s="111"/>
      <c r="H12" s="111"/>
      <c r="I12" s="111"/>
      <c r="J12" s="111"/>
      <c r="K12" s="111"/>
      <c r="L12" s="111"/>
      <c r="M12" s="111"/>
      <c r="N12" s="111"/>
      <c r="O12" s="111"/>
      <c r="P12" s="111"/>
      <c r="Q12" s="111"/>
    </row>
    <row r="13" spans="1:17" s="88" customFormat="1" ht="21.75" customHeight="1">
      <c r="A13" s="110">
        <v>9</v>
      </c>
      <c r="B13" s="111"/>
      <c r="C13" s="111"/>
      <c r="D13" s="111"/>
      <c r="E13" s="111"/>
      <c r="F13" s="111"/>
      <c r="G13" s="111"/>
      <c r="H13" s="111"/>
      <c r="I13" s="111"/>
      <c r="J13" s="111"/>
      <c r="K13" s="111"/>
      <c r="L13" s="111"/>
      <c r="M13" s="111"/>
      <c r="N13" s="111"/>
      <c r="O13" s="111"/>
      <c r="P13" s="111"/>
      <c r="Q13" s="111"/>
    </row>
    <row r="14" spans="1:17" s="88" customFormat="1" ht="21.75" customHeight="1">
      <c r="A14" s="110">
        <v>10</v>
      </c>
      <c r="B14" s="111"/>
      <c r="C14" s="111"/>
      <c r="D14" s="111"/>
      <c r="E14" s="111"/>
      <c r="F14" s="111"/>
      <c r="G14" s="111"/>
      <c r="H14" s="111"/>
      <c r="I14" s="111"/>
      <c r="J14" s="111"/>
      <c r="K14" s="111"/>
      <c r="L14" s="111"/>
      <c r="M14" s="111"/>
      <c r="N14" s="111"/>
      <c r="O14" s="111"/>
      <c r="P14" s="111"/>
      <c r="Q14" s="111"/>
    </row>
    <row r="15" s="90" customFormat="1" ht="13.5"/>
    <row r="16" spans="1:12" s="90" customFormat="1" ht="39" customHeight="1">
      <c r="A16" s="106" t="s">
        <v>58</v>
      </c>
      <c r="B16" s="106"/>
      <c r="C16" s="106"/>
      <c r="D16" s="106"/>
      <c r="E16" s="106"/>
      <c r="F16" s="106"/>
      <c r="G16" s="106"/>
      <c r="H16" s="106"/>
      <c r="I16" s="106"/>
      <c r="J16" s="106"/>
      <c r="K16" s="106"/>
      <c r="L16" s="106"/>
    </row>
  </sheetData>
  <sheetProtection/>
  <mergeCells count="18">
    <mergeCell ref="A1:B1"/>
    <mergeCell ref="A2:R2"/>
    <mergeCell ref="A3:C3"/>
    <mergeCell ref="H4:K4"/>
    <mergeCell ref="A16:L16"/>
    <mergeCell ref="A4:A5"/>
    <mergeCell ref="B4:B5"/>
    <mergeCell ref="C4:C5"/>
    <mergeCell ref="D4:D5"/>
    <mergeCell ref="E4:E5"/>
    <mergeCell ref="F4:F5"/>
    <mergeCell ref="G4:G5"/>
    <mergeCell ref="L4:L5"/>
    <mergeCell ref="M4:M5"/>
    <mergeCell ref="N4:N5"/>
    <mergeCell ref="O4:O5"/>
    <mergeCell ref="P4:P5"/>
    <mergeCell ref="Q4:Q5"/>
  </mergeCells>
  <printOptions horizontalCentered="1"/>
  <pageMargins left="0.3597222222222222" right="0.3597222222222222" top="1" bottom="1" header="0.5097222222222222" footer="0.5097222222222222"/>
  <pageSetup fitToHeight="0" fitToWidth="1" horizontalDpi="600" verticalDpi="600" orientation="landscape" paperSize="8" scale="81"/>
</worksheet>
</file>

<file path=xl/worksheets/sheet4.xml><?xml version="1.0" encoding="utf-8"?>
<worksheet xmlns="http://schemas.openxmlformats.org/spreadsheetml/2006/main" xmlns:r="http://schemas.openxmlformats.org/officeDocument/2006/relationships">
  <dimension ref="A1:M7"/>
  <sheetViews>
    <sheetView view="pageBreakPreview" zoomScaleSheetLayoutView="100" workbookViewId="0" topLeftCell="A1">
      <selection activeCell="F6" sqref="F6"/>
    </sheetView>
  </sheetViews>
  <sheetFormatPr defaultColWidth="9.00390625" defaultRowHeight="13.5"/>
  <cols>
    <col min="1" max="1" width="5.875" style="91" customWidth="1"/>
    <col min="2" max="2" width="18.875" style="91" customWidth="1"/>
    <col min="3" max="3" width="14.75390625" style="91" customWidth="1"/>
    <col min="4" max="4" width="12.375" style="91" customWidth="1"/>
    <col min="5" max="6" width="21.625" style="91" customWidth="1"/>
    <col min="7" max="7" width="21.00390625" style="91" customWidth="1"/>
    <col min="8" max="8" width="15.125" style="91" customWidth="1"/>
    <col min="9" max="9" width="12.00390625" style="91" customWidth="1"/>
    <col min="10" max="10" width="14.25390625" style="91" customWidth="1"/>
    <col min="11" max="12" width="12.00390625" style="91" customWidth="1"/>
    <col min="13" max="13" width="11.75390625" style="91" customWidth="1"/>
    <col min="14" max="16384" width="9.00390625" style="91" customWidth="1"/>
  </cols>
  <sheetData>
    <row r="1" spans="1:5" ht="22.5" customHeight="1">
      <c r="A1" s="92" t="s">
        <v>59</v>
      </c>
      <c r="B1" s="92"/>
      <c r="C1" s="93"/>
      <c r="D1" s="93"/>
      <c r="E1" s="93"/>
    </row>
    <row r="2" spans="1:13" ht="30" customHeight="1">
      <c r="A2" s="94" t="s">
        <v>60</v>
      </c>
      <c r="B2" s="94"/>
      <c r="C2" s="94"/>
      <c r="D2" s="94"/>
      <c r="E2" s="94"/>
      <c r="F2" s="94"/>
      <c r="G2" s="94"/>
      <c r="H2" s="94"/>
      <c r="I2" s="94"/>
      <c r="J2" s="94"/>
      <c r="K2" s="94"/>
      <c r="L2" s="94"/>
      <c r="M2" s="94"/>
    </row>
    <row r="3" spans="1:8" ht="18.75" customHeight="1">
      <c r="A3" s="95" t="s">
        <v>2</v>
      </c>
      <c r="B3" s="95"/>
      <c r="C3" s="95"/>
      <c r="D3" s="96"/>
      <c r="E3" s="96"/>
      <c r="F3" s="96"/>
      <c r="G3" s="96"/>
      <c r="H3" s="96"/>
    </row>
    <row r="4" spans="1:12" s="88" customFormat="1" ht="24" customHeight="1">
      <c r="A4" s="97" t="s">
        <v>3</v>
      </c>
      <c r="B4" s="97" t="s">
        <v>4</v>
      </c>
      <c r="C4" s="97" t="s">
        <v>5</v>
      </c>
      <c r="D4" s="97" t="s">
        <v>6</v>
      </c>
      <c r="E4" s="97" t="s">
        <v>7</v>
      </c>
      <c r="F4" s="97" t="s">
        <v>8</v>
      </c>
      <c r="G4" s="98" t="s">
        <v>9</v>
      </c>
      <c r="H4" s="97" t="s">
        <v>10</v>
      </c>
      <c r="I4" s="97" t="s">
        <v>11</v>
      </c>
      <c r="J4" s="97" t="s">
        <v>12</v>
      </c>
      <c r="K4" s="97" t="s">
        <v>13</v>
      </c>
      <c r="L4" s="97" t="s">
        <v>14</v>
      </c>
    </row>
    <row r="5" spans="1:12" s="88" customFormat="1" ht="81" customHeight="1">
      <c r="A5" s="97"/>
      <c r="B5" s="97"/>
      <c r="C5" s="97"/>
      <c r="D5" s="97"/>
      <c r="E5" s="97"/>
      <c r="F5" s="97"/>
      <c r="G5" s="99"/>
      <c r="H5" s="97"/>
      <c r="I5" s="97"/>
      <c r="J5" s="97"/>
      <c r="K5" s="97"/>
      <c r="L5" s="97"/>
    </row>
    <row r="6" spans="1:12" s="89" customFormat="1" ht="255.75" customHeight="1">
      <c r="A6" s="100"/>
      <c r="B6" s="101" t="s">
        <v>36</v>
      </c>
      <c r="C6" s="101" t="s">
        <v>61</v>
      </c>
      <c r="D6" s="100" t="s">
        <v>55</v>
      </c>
      <c r="E6" s="102" t="s">
        <v>62</v>
      </c>
      <c r="F6" s="103" t="s">
        <v>63</v>
      </c>
      <c r="G6" s="104" t="s">
        <v>64</v>
      </c>
      <c r="H6" s="105" t="s">
        <v>65</v>
      </c>
      <c r="I6" s="107" t="s">
        <v>32</v>
      </c>
      <c r="J6" s="100" t="s">
        <v>66</v>
      </c>
      <c r="K6" s="101" t="s">
        <v>43</v>
      </c>
      <c r="L6" s="101" t="s">
        <v>67</v>
      </c>
    </row>
    <row r="7" spans="1:7" s="90" customFormat="1" ht="39" customHeight="1">
      <c r="A7" s="106" t="s">
        <v>58</v>
      </c>
      <c r="B7" s="106"/>
      <c r="C7" s="106"/>
      <c r="D7" s="106"/>
      <c r="E7" s="106"/>
      <c r="F7" s="106"/>
      <c r="G7" s="106"/>
    </row>
  </sheetData>
  <sheetProtection/>
  <mergeCells count="16">
    <mergeCell ref="A1:B1"/>
    <mergeCell ref="A2:M2"/>
    <mergeCell ref="A3:C3"/>
    <mergeCell ref="A7:G7"/>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097222222222222" footer="0.5097222222222222"/>
  <pageSetup orientation="landscape" paperSize="9" scale="73"/>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I12"/>
  <sheetViews>
    <sheetView zoomScaleSheetLayoutView="100" workbookViewId="0" topLeftCell="A1">
      <selection activeCell="K11" sqref="K11"/>
    </sheetView>
  </sheetViews>
  <sheetFormatPr defaultColWidth="9.00390625" defaultRowHeight="13.5"/>
  <cols>
    <col min="8" max="8" width="30.25390625" style="0" customWidth="1"/>
  </cols>
  <sheetData>
    <row r="1" spans="1:9" ht="13.5">
      <c r="A1" s="1" t="s">
        <v>68</v>
      </c>
      <c r="B1" s="1"/>
      <c r="C1" s="2"/>
      <c r="D1" s="1"/>
      <c r="E1" s="2"/>
      <c r="F1" s="2"/>
      <c r="G1" s="2"/>
      <c r="H1" s="1"/>
      <c r="I1" s="5"/>
    </row>
    <row r="2" spans="1:9" ht="26.25">
      <c r="A2" s="1"/>
      <c r="B2" s="58" t="s">
        <v>69</v>
      </c>
      <c r="C2" s="59"/>
      <c r="D2" s="59"/>
      <c r="E2" s="59"/>
      <c r="F2" s="59"/>
      <c r="G2" s="59"/>
      <c r="H2" s="59"/>
      <c r="I2" s="5"/>
    </row>
    <row r="3" spans="1:9" ht="25.5">
      <c r="A3" s="1"/>
      <c r="B3" s="59"/>
      <c r="C3" s="59"/>
      <c r="D3" s="59"/>
      <c r="E3" s="59"/>
      <c r="F3" s="59"/>
      <c r="G3" s="59"/>
      <c r="H3" s="1"/>
      <c r="I3" s="84" t="s">
        <v>70</v>
      </c>
    </row>
    <row r="4" spans="1:9" ht="14.25">
      <c r="A4" s="60" t="s">
        <v>71</v>
      </c>
      <c r="B4" s="61" t="s">
        <v>72</v>
      </c>
      <c r="C4" s="62"/>
      <c r="D4" s="60" t="s">
        <v>73</v>
      </c>
      <c r="E4" s="60" t="s">
        <v>9</v>
      </c>
      <c r="F4" s="60" t="s">
        <v>74</v>
      </c>
      <c r="G4" s="63" t="s">
        <v>75</v>
      </c>
      <c r="H4" s="11" t="s">
        <v>76</v>
      </c>
      <c r="I4" s="85" t="s">
        <v>77</v>
      </c>
    </row>
    <row r="5" spans="1:9" ht="63" customHeight="1">
      <c r="A5" s="64" t="s">
        <v>78</v>
      </c>
      <c r="B5" s="65" t="s">
        <v>79</v>
      </c>
      <c r="C5" s="66"/>
      <c r="D5" s="67" t="s">
        <v>80</v>
      </c>
      <c r="E5" s="68" t="s">
        <v>81</v>
      </c>
      <c r="F5" s="69" t="s">
        <v>82</v>
      </c>
      <c r="G5" s="70" t="s">
        <v>83</v>
      </c>
      <c r="H5" s="71" t="s">
        <v>84</v>
      </c>
      <c r="I5" s="86"/>
    </row>
    <row r="6" spans="1:9" ht="63" customHeight="1">
      <c r="A6" s="64"/>
      <c r="B6" s="65" t="s">
        <v>85</v>
      </c>
      <c r="C6" s="66"/>
      <c r="D6" s="67" t="s">
        <v>86</v>
      </c>
      <c r="E6" s="72" t="s">
        <v>87</v>
      </c>
      <c r="F6" s="73"/>
      <c r="G6" s="74"/>
      <c r="H6" s="75"/>
      <c r="I6" s="86"/>
    </row>
    <row r="7" spans="1:9" ht="63" customHeight="1">
      <c r="A7" s="64"/>
      <c r="B7" s="65" t="s">
        <v>88</v>
      </c>
      <c r="C7" s="66"/>
      <c r="D7" s="67" t="s">
        <v>89</v>
      </c>
      <c r="E7" s="72" t="s">
        <v>90</v>
      </c>
      <c r="F7" s="73"/>
      <c r="G7" s="74"/>
      <c r="H7" s="75"/>
      <c r="I7" s="86"/>
    </row>
    <row r="8" spans="1:9" ht="63" customHeight="1">
      <c r="A8" s="64"/>
      <c r="B8" s="76" t="s">
        <v>91</v>
      </c>
      <c r="C8" s="77"/>
      <c r="D8" s="67" t="s">
        <v>92</v>
      </c>
      <c r="E8" s="72" t="s">
        <v>87</v>
      </c>
      <c r="F8" s="78"/>
      <c r="G8" s="74"/>
      <c r="H8" s="79"/>
      <c r="I8" s="86"/>
    </row>
    <row r="9" spans="1:9" ht="45.75" customHeight="1">
      <c r="A9" s="64" t="s">
        <v>93</v>
      </c>
      <c r="B9" s="80" t="s">
        <v>94</v>
      </c>
      <c r="C9" s="76" t="s">
        <v>95</v>
      </c>
      <c r="D9" s="67" t="s">
        <v>96</v>
      </c>
      <c r="E9" s="72" t="s">
        <v>97</v>
      </c>
      <c r="F9" s="68" t="s">
        <v>98</v>
      </c>
      <c r="G9" s="74"/>
      <c r="H9" s="81" t="s">
        <v>99</v>
      </c>
      <c r="I9" s="86"/>
    </row>
    <row r="10" spans="1:9" ht="45.75" customHeight="1">
      <c r="A10" s="64"/>
      <c r="B10" s="73"/>
      <c r="C10" s="76" t="s">
        <v>100</v>
      </c>
      <c r="D10" s="67" t="s">
        <v>96</v>
      </c>
      <c r="E10" s="72" t="s">
        <v>101</v>
      </c>
      <c r="F10" s="68" t="s">
        <v>98</v>
      </c>
      <c r="G10" s="74"/>
      <c r="H10" s="79"/>
      <c r="I10" s="86"/>
    </row>
    <row r="11" spans="1:9" ht="67.5">
      <c r="A11" s="64"/>
      <c r="B11" s="78"/>
      <c r="C11" s="76" t="s">
        <v>102</v>
      </c>
      <c r="D11" s="67" t="s">
        <v>103</v>
      </c>
      <c r="E11" s="72" t="s">
        <v>104</v>
      </c>
      <c r="F11" s="68" t="s">
        <v>105</v>
      </c>
      <c r="G11" s="74"/>
      <c r="H11" s="81" t="s">
        <v>106</v>
      </c>
      <c r="I11" s="86"/>
    </row>
    <row r="12" spans="1:9" ht="33.75">
      <c r="A12" s="64"/>
      <c r="B12" s="67" t="s">
        <v>107</v>
      </c>
      <c r="C12" s="82"/>
      <c r="D12" s="67" t="s">
        <v>96</v>
      </c>
      <c r="E12" s="68" t="s">
        <v>108</v>
      </c>
      <c r="F12" s="68" t="s">
        <v>105</v>
      </c>
      <c r="G12" s="83"/>
      <c r="H12" s="79"/>
      <c r="I12" s="87"/>
    </row>
  </sheetData>
  <sheetProtection/>
  <mergeCells count="16">
    <mergeCell ref="B2:H2"/>
    <mergeCell ref="B4:C4"/>
    <mergeCell ref="B5:C5"/>
    <mergeCell ref="B6:C6"/>
    <mergeCell ref="B7:C7"/>
    <mergeCell ref="B8:C8"/>
    <mergeCell ref="B12:C12"/>
    <mergeCell ref="A5:A8"/>
    <mergeCell ref="A9:A12"/>
    <mergeCell ref="B9:B11"/>
    <mergeCell ref="F5:F8"/>
    <mergeCell ref="G5:G12"/>
    <mergeCell ref="H5:H8"/>
    <mergeCell ref="H9:H10"/>
    <mergeCell ref="H11:H12"/>
    <mergeCell ref="I4:I12"/>
  </mergeCells>
  <printOptions/>
  <pageMargins left="0.75" right="0.75" top="0.2" bottom="0.38958333333333334"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17"/>
  <sheetViews>
    <sheetView zoomScaleSheetLayoutView="100" workbookViewId="0" topLeftCell="A1">
      <selection activeCell="K28" sqref="K28"/>
    </sheetView>
  </sheetViews>
  <sheetFormatPr defaultColWidth="9.00390625" defaultRowHeight="13.5"/>
  <sheetData>
    <row r="1" spans="1:16" ht="13.5">
      <c r="A1" s="1" t="s">
        <v>109</v>
      </c>
      <c r="B1" s="1"/>
      <c r="C1" s="2"/>
      <c r="D1" s="1"/>
      <c r="E1" s="1"/>
      <c r="F1" s="1"/>
      <c r="G1" s="3"/>
      <c r="H1" s="3"/>
      <c r="I1" s="3"/>
      <c r="J1" s="3"/>
      <c r="K1" s="3"/>
      <c r="L1" s="3"/>
      <c r="M1" s="3"/>
      <c r="N1" s="3"/>
      <c r="O1" s="3"/>
      <c r="P1" s="3"/>
    </row>
    <row r="2" spans="1:16" ht="25.5">
      <c r="A2" s="4" t="s">
        <v>110</v>
      </c>
      <c r="B2" s="4"/>
      <c r="C2" s="4"/>
      <c r="D2" s="4"/>
      <c r="E2" s="4"/>
      <c r="F2" s="4"/>
      <c r="G2" s="4"/>
      <c r="H2" s="4"/>
      <c r="I2" s="4"/>
      <c r="J2" s="4"/>
      <c r="K2" s="4"/>
      <c r="L2" s="4"/>
      <c r="M2" s="4"/>
      <c r="N2" s="4"/>
      <c r="O2" s="4"/>
      <c r="P2" s="4"/>
    </row>
    <row r="3" spans="1:16" ht="13.5">
      <c r="A3" s="5"/>
      <c r="B3" s="5"/>
      <c r="C3" s="6"/>
      <c r="D3" s="5"/>
      <c r="E3" s="5"/>
      <c r="F3" s="5"/>
      <c r="G3" s="7"/>
      <c r="H3" s="7"/>
      <c r="I3" s="7"/>
      <c r="J3" s="7"/>
      <c r="K3" s="7"/>
      <c r="L3" s="7"/>
      <c r="M3" s="7"/>
      <c r="N3" s="7"/>
      <c r="O3" s="7"/>
      <c r="P3" s="7" t="s">
        <v>111</v>
      </c>
    </row>
    <row r="4" spans="1:16" ht="14.25">
      <c r="A4" s="8" t="s">
        <v>112</v>
      </c>
      <c r="B4" s="9"/>
      <c r="C4" s="10"/>
      <c r="D4" s="11" t="s">
        <v>113</v>
      </c>
      <c r="E4" s="11" t="s">
        <v>114</v>
      </c>
      <c r="F4" s="12" t="s">
        <v>115</v>
      </c>
      <c r="G4" s="13"/>
      <c r="H4" s="13"/>
      <c r="I4" s="13"/>
      <c r="J4" s="13"/>
      <c r="K4" s="13"/>
      <c r="L4" s="13"/>
      <c r="M4" s="13"/>
      <c r="N4" s="13"/>
      <c r="O4" s="13"/>
      <c r="P4" s="42"/>
    </row>
    <row r="5" spans="1:16" ht="13.5">
      <c r="A5" s="14"/>
      <c r="B5" s="15"/>
      <c r="C5" s="16"/>
      <c r="D5" s="17"/>
      <c r="E5" s="17"/>
      <c r="F5" s="18" t="s">
        <v>116</v>
      </c>
      <c r="G5" s="19"/>
      <c r="H5" s="20"/>
      <c r="I5" s="43" t="s">
        <v>53</v>
      </c>
      <c r="J5" s="44"/>
      <c r="K5" s="44"/>
      <c r="L5" s="45"/>
      <c r="M5" s="46" t="s">
        <v>54</v>
      </c>
      <c r="N5" s="47"/>
      <c r="O5" s="47"/>
      <c r="P5" s="45"/>
    </row>
    <row r="6" spans="1:16" ht="36">
      <c r="A6" s="21"/>
      <c r="B6" s="22"/>
      <c r="C6" s="23"/>
      <c r="D6" s="24"/>
      <c r="E6" s="24"/>
      <c r="F6" s="25" t="s">
        <v>117</v>
      </c>
      <c r="G6" s="26" t="s">
        <v>118</v>
      </c>
      <c r="H6" s="26" t="s">
        <v>119</v>
      </c>
      <c r="I6" s="48" t="s">
        <v>114</v>
      </c>
      <c r="J6" s="26" t="s">
        <v>120</v>
      </c>
      <c r="K6" s="48" t="s">
        <v>121</v>
      </c>
      <c r="L6" s="49" t="s">
        <v>122</v>
      </c>
      <c r="M6" s="50" t="s">
        <v>114</v>
      </c>
      <c r="N6" s="50" t="s">
        <v>120</v>
      </c>
      <c r="O6" s="50" t="s">
        <v>121</v>
      </c>
      <c r="P6" s="51" t="s">
        <v>122</v>
      </c>
    </row>
    <row r="7" spans="1:16" ht="13.5">
      <c r="A7" s="27" t="s">
        <v>123</v>
      </c>
      <c r="B7" s="28"/>
      <c r="C7" s="29"/>
      <c r="D7" s="30">
        <v>80</v>
      </c>
      <c r="E7" s="30">
        <f>D7*12</f>
        <v>960</v>
      </c>
      <c r="F7" s="31">
        <v>576</v>
      </c>
      <c r="G7" s="32">
        <v>576</v>
      </c>
      <c r="H7" s="32">
        <f>E7*0.8</f>
        <v>768</v>
      </c>
      <c r="I7" s="32">
        <v>307.2</v>
      </c>
      <c r="J7" s="32">
        <v>307.2</v>
      </c>
      <c r="K7" s="32">
        <f>(E7-H7)*0.8</f>
        <v>153.60000000000002</v>
      </c>
      <c r="L7" s="52"/>
      <c r="M7" s="53">
        <v>77</v>
      </c>
      <c r="N7" s="53">
        <f aca="true" t="shared" si="0" ref="N7:N14">E7-G7-J7</f>
        <v>76.80000000000001</v>
      </c>
      <c r="O7" s="53">
        <f aca="true" t="shared" si="1" ref="O7:O14">E7-H7-K7</f>
        <v>38.39999999999998</v>
      </c>
      <c r="P7" s="54"/>
    </row>
    <row r="8" spans="1:16" ht="13.5">
      <c r="A8" s="33" t="s">
        <v>124</v>
      </c>
      <c r="B8" s="34" t="s">
        <v>125</v>
      </c>
      <c r="C8" s="35" t="s">
        <v>126</v>
      </c>
      <c r="D8" s="36">
        <v>550</v>
      </c>
      <c r="E8" s="36">
        <v>6600</v>
      </c>
      <c r="F8" s="36">
        <v>2520</v>
      </c>
      <c r="G8" s="36">
        <v>2520</v>
      </c>
      <c r="H8" s="36">
        <v>3360</v>
      </c>
      <c r="I8" s="36">
        <v>3264</v>
      </c>
      <c r="J8" s="36">
        <v>3264</v>
      </c>
      <c r="K8" s="36">
        <f>(E8-H8)*0.8</f>
        <v>2592</v>
      </c>
      <c r="L8" s="55"/>
      <c r="M8" s="56">
        <f aca="true" t="shared" si="2" ref="M8:M14">E8-F8-I8</f>
        <v>816</v>
      </c>
      <c r="N8" s="56">
        <f t="shared" si="0"/>
        <v>816</v>
      </c>
      <c r="O8" s="56">
        <f t="shared" si="1"/>
        <v>648</v>
      </c>
      <c r="P8" s="57"/>
    </row>
    <row r="9" spans="1:16" ht="13.5">
      <c r="A9" s="37"/>
      <c r="B9" s="38"/>
      <c r="C9" s="35" t="s">
        <v>127</v>
      </c>
      <c r="D9" s="36">
        <v>550</v>
      </c>
      <c r="E9" s="36">
        <v>6600</v>
      </c>
      <c r="F9" s="36">
        <v>2520</v>
      </c>
      <c r="G9" s="36">
        <v>2520</v>
      </c>
      <c r="H9" s="36">
        <v>3360</v>
      </c>
      <c r="I9" s="36">
        <v>3264</v>
      </c>
      <c r="J9" s="36">
        <v>3264</v>
      </c>
      <c r="K9" s="36">
        <v>2592</v>
      </c>
      <c r="L9" s="55"/>
      <c r="M9" s="56">
        <f t="shared" si="2"/>
        <v>816</v>
      </c>
      <c r="N9" s="56">
        <f t="shared" si="0"/>
        <v>816</v>
      </c>
      <c r="O9" s="56">
        <f t="shared" si="1"/>
        <v>648</v>
      </c>
      <c r="P9" s="57"/>
    </row>
    <row r="10" spans="1:16" ht="13.5">
      <c r="A10" s="37"/>
      <c r="B10" s="34" t="s">
        <v>128</v>
      </c>
      <c r="C10" s="35" t="s">
        <v>126</v>
      </c>
      <c r="D10" s="36">
        <v>650</v>
      </c>
      <c r="E10" s="36">
        <v>7800</v>
      </c>
      <c r="F10" s="36">
        <v>3240</v>
      </c>
      <c r="G10" s="36">
        <v>3240</v>
      </c>
      <c r="H10" s="36">
        <v>4320</v>
      </c>
      <c r="I10" s="36">
        <v>3648</v>
      </c>
      <c r="J10" s="36">
        <v>3648</v>
      </c>
      <c r="K10" s="36">
        <v>2784</v>
      </c>
      <c r="L10" s="55"/>
      <c r="M10" s="56">
        <f t="shared" si="2"/>
        <v>912</v>
      </c>
      <c r="N10" s="56">
        <f t="shared" si="0"/>
        <v>912</v>
      </c>
      <c r="O10" s="56">
        <f t="shared" si="1"/>
        <v>696</v>
      </c>
      <c r="P10" s="57"/>
    </row>
    <row r="11" spans="1:16" ht="13.5">
      <c r="A11" s="37"/>
      <c r="B11" s="38"/>
      <c r="C11" s="35" t="s">
        <v>127</v>
      </c>
      <c r="D11" s="36">
        <v>650</v>
      </c>
      <c r="E11" s="36">
        <v>7800</v>
      </c>
      <c r="F11" s="36">
        <v>3240</v>
      </c>
      <c r="G11" s="36">
        <v>3240</v>
      </c>
      <c r="H11" s="36">
        <v>4320</v>
      </c>
      <c r="I11" s="36">
        <v>3648</v>
      </c>
      <c r="J11" s="36">
        <v>3648</v>
      </c>
      <c r="K11" s="36">
        <v>2784</v>
      </c>
      <c r="L11" s="55"/>
      <c r="M11" s="56">
        <f t="shared" si="2"/>
        <v>912</v>
      </c>
      <c r="N11" s="56">
        <f t="shared" si="0"/>
        <v>912</v>
      </c>
      <c r="O11" s="56">
        <f t="shared" si="1"/>
        <v>696</v>
      </c>
      <c r="P11" s="57"/>
    </row>
    <row r="12" spans="1:16" ht="13.5">
      <c r="A12" s="37"/>
      <c r="B12" s="33" t="s">
        <v>129</v>
      </c>
      <c r="C12" s="35" t="s">
        <v>130</v>
      </c>
      <c r="D12" s="36">
        <v>400</v>
      </c>
      <c r="E12" s="36">
        <f>D12*12</f>
        <v>4800</v>
      </c>
      <c r="F12" s="36">
        <f>E12*0.6</f>
        <v>2880</v>
      </c>
      <c r="G12" s="36">
        <v>2880</v>
      </c>
      <c r="H12" s="36">
        <f>E12*0.8</f>
        <v>3840</v>
      </c>
      <c r="I12" s="36">
        <f>(E12-F12)*0.8</f>
        <v>1536</v>
      </c>
      <c r="J12" s="36">
        <v>1536</v>
      </c>
      <c r="K12" s="36">
        <v>768</v>
      </c>
      <c r="L12" s="55"/>
      <c r="M12" s="56">
        <f t="shared" si="2"/>
        <v>384</v>
      </c>
      <c r="N12" s="56">
        <f t="shared" si="0"/>
        <v>384</v>
      </c>
      <c r="O12" s="56">
        <f t="shared" si="1"/>
        <v>192</v>
      </c>
      <c r="P12" s="57"/>
    </row>
    <row r="13" spans="1:16" ht="13.5">
      <c r="A13" s="37"/>
      <c r="B13" s="37"/>
      <c r="C13" s="35" t="s">
        <v>131</v>
      </c>
      <c r="D13" s="36">
        <v>300</v>
      </c>
      <c r="E13" s="36">
        <f>D13*12</f>
        <v>3600</v>
      </c>
      <c r="F13" s="36">
        <f>E13*0.6</f>
        <v>2160</v>
      </c>
      <c r="G13" s="36">
        <v>2160</v>
      </c>
      <c r="H13" s="36">
        <f>E13*0.8</f>
        <v>2880</v>
      </c>
      <c r="I13" s="36">
        <f>(E13-F13)*0.8</f>
        <v>1152</v>
      </c>
      <c r="J13" s="36">
        <v>1152</v>
      </c>
      <c r="K13" s="36">
        <f>(E13-H13)*0.8</f>
        <v>576</v>
      </c>
      <c r="L13" s="55"/>
      <c r="M13" s="56">
        <f t="shared" si="2"/>
        <v>288</v>
      </c>
      <c r="N13" s="56">
        <f t="shared" si="0"/>
        <v>288</v>
      </c>
      <c r="O13" s="56">
        <f t="shared" si="1"/>
        <v>144</v>
      </c>
      <c r="P13" s="57"/>
    </row>
    <row r="14" spans="1:16" ht="13.5">
      <c r="A14" s="39"/>
      <c r="B14" s="39"/>
      <c r="C14" s="35" t="s">
        <v>132</v>
      </c>
      <c r="D14" s="36">
        <v>200</v>
      </c>
      <c r="E14" s="36">
        <f>D14*12</f>
        <v>2400</v>
      </c>
      <c r="F14" s="36">
        <f>E14*0.6</f>
        <v>1440</v>
      </c>
      <c r="G14" s="36">
        <v>1440</v>
      </c>
      <c r="H14" s="36">
        <f>E14*0.8</f>
        <v>1920</v>
      </c>
      <c r="I14" s="36">
        <f>(E14-F14)*0.8</f>
        <v>768</v>
      </c>
      <c r="J14" s="36">
        <v>768</v>
      </c>
      <c r="K14" s="36">
        <f>(E14-H14)*0.8</f>
        <v>384</v>
      </c>
      <c r="L14" s="55"/>
      <c r="M14" s="56">
        <f t="shared" si="2"/>
        <v>192</v>
      </c>
      <c r="N14" s="56">
        <f t="shared" si="0"/>
        <v>192</v>
      </c>
      <c r="O14" s="56">
        <f t="shared" si="1"/>
        <v>96</v>
      </c>
      <c r="P14" s="57"/>
    </row>
    <row r="15" spans="1:16" ht="13.5">
      <c r="A15" s="40" t="s">
        <v>133</v>
      </c>
      <c r="B15" s="5"/>
      <c r="C15" s="6"/>
      <c r="D15" s="5"/>
      <c r="E15" s="5"/>
      <c r="F15" s="5"/>
      <c r="G15" s="7"/>
      <c r="H15" s="7"/>
      <c r="I15" s="7"/>
      <c r="J15" s="7"/>
      <c r="K15" s="7"/>
      <c r="L15" s="7"/>
      <c r="M15" s="7"/>
      <c r="N15" s="7"/>
      <c r="O15" s="7"/>
      <c r="P15" s="7"/>
    </row>
    <row r="16" spans="1:16" ht="13.5">
      <c r="A16" s="41" t="s">
        <v>134</v>
      </c>
      <c r="B16" s="41"/>
      <c r="C16" s="41"/>
      <c r="D16" s="41"/>
      <c r="E16" s="41"/>
      <c r="F16" s="41"/>
      <c r="G16" s="41"/>
      <c r="H16" s="41"/>
      <c r="I16" s="41"/>
      <c r="J16" s="41"/>
      <c r="K16" s="41"/>
      <c r="L16" s="41"/>
      <c r="M16" s="41"/>
      <c r="N16" s="41"/>
      <c r="O16" s="41"/>
      <c r="P16" s="41"/>
    </row>
    <row r="17" spans="1:16" ht="29.25" customHeight="1">
      <c r="A17" s="41" t="s">
        <v>135</v>
      </c>
      <c r="B17" s="41"/>
      <c r="C17" s="41"/>
      <c r="D17" s="41"/>
      <c r="E17" s="41"/>
      <c r="F17" s="41"/>
      <c r="G17" s="41"/>
      <c r="H17" s="41"/>
      <c r="I17" s="41"/>
      <c r="J17" s="41"/>
      <c r="K17" s="41"/>
      <c r="L17" s="41"/>
      <c r="M17" s="41"/>
      <c r="N17" s="41"/>
      <c r="O17" s="41"/>
      <c r="P17" s="41"/>
    </row>
  </sheetData>
  <sheetProtection/>
  <mergeCells count="15">
    <mergeCell ref="A2:P2"/>
    <mergeCell ref="F4:P4"/>
    <mergeCell ref="F5:H5"/>
    <mergeCell ref="I5:L5"/>
    <mergeCell ref="M5:P5"/>
    <mergeCell ref="A7:C7"/>
    <mergeCell ref="A16:P16"/>
    <mergeCell ref="A17:P17"/>
    <mergeCell ref="A8:A14"/>
    <mergeCell ref="B8:B9"/>
    <mergeCell ref="B10:B11"/>
    <mergeCell ref="B12:B14"/>
    <mergeCell ref="D4:D6"/>
    <mergeCell ref="E4:E6"/>
    <mergeCell ref="A4:C6"/>
  </mergeCells>
  <printOptions/>
  <pageMargins left="0.2" right="0.2"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Administrator</cp:lastModifiedBy>
  <cp:lastPrinted>2021-04-22T08:04:12Z</cp:lastPrinted>
  <dcterms:created xsi:type="dcterms:W3CDTF">2021-04-14T15:45:43Z</dcterms:created>
  <dcterms:modified xsi:type="dcterms:W3CDTF">2022-08-26T08:12:38Z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50C39AA6BF204F4EA38824BF1332B8C7</vt:lpwstr>
  </property>
</Properties>
</file>