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中央政策" sheetId="1" r:id="rId1"/>
    <sheet name="计划生育山西省四项" sheetId="2" state="hidden" r:id="rId2"/>
    <sheet name="计划生育国家两项" sheetId="3" state="hidden" r:id="rId3"/>
  </sheets>
  <definedNames/>
  <calcPr fullCalcOnLoad="1"/>
</workbook>
</file>

<file path=xl/sharedStrings.xml><?xml version="1.0" encoding="utf-8"?>
<sst xmlns="http://schemas.openxmlformats.org/spreadsheetml/2006/main" count="107" uniqueCount="94">
  <si>
    <t>附件4-1：</t>
  </si>
  <si>
    <t>洪洞县“一卡通”项目清单（中央政策）</t>
  </si>
  <si>
    <t>填报日期：</t>
  </si>
  <si>
    <t>序号</t>
  </si>
  <si>
    <t>主管部门</t>
  </si>
  <si>
    <t>补贴项目</t>
  </si>
  <si>
    <t>政策级次</t>
  </si>
  <si>
    <t>政策依据文件及文号</t>
  </si>
  <si>
    <t>补贴对象</t>
  </si>
  <si>
    <t>补助标准</t>
  </si>
  <si>
    <t>申领流程</t>
  </si>
  <si>
    <t>发放方式</t>
  </si>
  <si>
    <t>发放时间</t>
  </si>
  <si>
    <t>咨询电话</t>
  </si>
  <si>
    <t>备注</t>
  </si>
  <si>
    <t>洪洞县住房和城乡建设局</t>
  </si>
  <si>
    <t>农村危房改造</t>
  </si>
  <si>
    <t>中央</t>
  </si>
  <si>
    <t xml:space="preserve">  财政部 住房城乡建设部关于印发 《中央财政农村危房改造补助资金管理办法》的通知（财社〔2016〕216号）
  </t>
  </si>
  <si>
    <t>中央资金重点用于四类重点对象的农村危房改造（用于解决建档立卡贫困户、低保户、分散供养特困人员、贫困残疾人家庭），</t>
  </si>
  <si>
    <t>基础标准每户安排补助资金1.4万元，其中四类重点对象的补助资金中央财政承担，</t>
  </si>
  <si>
    <t>户申请、村评议、乡镇审核、县级审批</t>
  </si>
  <si>
    <t>通过财政补贴资金“一卡通”打卡发放</t>
  </si>
  <si>
    <t>竣工验收后30日内发放</t>
  </si>
  <si>
    <t>附表1</t>
  </si>
  <si>
    <t>山西省计划生育4+2奖励制度现行政策简表</t>
  </si>
  <si>
    <t>时间：2021.01</t>
  </si>
  <si>
    <t>简称</t>
  </si>
  <si>
    <t>政策全称</t>
  </si>
  <si>
    <t>奖励对象</t>
  </si>
  <si>
    <t>实施起点</t>
  </si>
  <si>
    <t>政策依据</t>
  </si>
  <si>
    <t>经费负担比例</t>
  </si>
  <si>
    <r>
      <rPr>
        <b/>
        <sz val="10"/>
        <rFont val="宋体"/>
        <family val="0"/>
      </rPr>
      <t>50个西部县：          
太原市</t>
    </r>
    <r>
      <rPr>
        <sz val="10"/>
        <rFont val="宋体"/>
        <family val="0"/>
      </rPr>
      <t xml:space="preserve">：阳曲县、娄烦县
</t>
    </r>
    <r>
      <rPr>
        <b/>
        <sz val="10"/>
        <rFont val="宋体"/>
        <family val="0"/>
      </rPr>
      <t>大同市</t>
    </r>
    <r>
      <rPr>
        <sz val="10"/>
        <rFont val="宋体"/>
        <family val="0"/>
      </rPr>
      <t xml:space="preserve">：阳高县、天镇县、广灵县、灵丘县、浑源县、大同县
</t>
    </r>
    <r>
      <rPr>
        <b/>
        <sz val="10"/>
        <rFont val="宋体"/>
        <family val="0"/>
      </rPr>
      <t>晋城市</t>
    </r>
    <r>
      <rPr>
        <sz val="10"/>
        <rFont val="宋体"/>
        <family val="0"/>
      </rPr>
      <t xml:space="preserve">：陵川县
</t>
    </r>
    <r>
      <rPr>
        <b/>
        <sz val="10"/>
        <rFont val="宋体"/>
        <family val="0"/>
      </rPr>
      <t>长治市</t>
    </r>
    <r>
      <rPr>
        <sz val="10"/>
        <rFont val="宋体"/>
        <family val="0"/>
      </rPr>
      <t xml:space="preserve">：平顺县、壶关县、武乡县、沁县、沁源县
</t>
    </r>
    <r>
      <rPr>
        <b/>
        <sz val="10"/>
        <rFont val="宋体"/>
        <family val="0"/>
      </rPr>
      <t>朔州市</t>
    </r>
    <r>
      <rPr>
        <sz val="10"/>
        <rFont val="宋体"/>
        <family val="0"/>
      </rPr>
      <t xml:space="preserve">：平鲁区　　
</t>
    </r>
    <r>
      <rPr>
        <b/>
        <sz val="10"/>
        <rFont val="宋体"/>
        <family val="0"/>
      </rPr>
      <t>晋中市</t>
    </r>
    <r>
      <rPr>
        <sz val="10"/>
        <rFont val="宋体"/>
        <family val="0"/>
      </rPr>
      <t xml:space="preserve">：榆社县、左权县、和顺县、昔阳县　　
</t>
    </r>
    <r>
      <rPr>
        <b/>
        <sz val="10"/>
        <rFont val="宋体"/>
        <family val="0"/>
      </rPr>
      <t>忻州市</t>
    </r>
    <r>
      <rPr>
        <sz val="10"/>
        <rFont val="宋体"/>
        <family val="0"/>
      </rPr>
      <t xml:space="preserve">：五台县、代县、繁峙县、宁武县、静乐县、忻府区、河曲县、保德县、偏关县、原平市　　
</t>
    </r>
    <r>
      <rPr>
        <b/>
        <sz val="10"/>
        <rFont val="宋体"/>
        <family val="0"/>
      </rPr>
      <t>吕梁市</t>
    </r>
    <r>
      <rPr>
        <sz val="10"/>
        <rFont val="宋体"/>
        <family val="0"/>
      </rPr>
      <t xml:space="preserve">：文水县、交城县、兴县、离石区、临县、柳林县、石楼县、岚县、方山县、中阳县、交口县　　
</t>
    </r>
    <r>
      <rPr>
        <b/>
        <sz val="10"/>
        <rFont val="宋体"/>
        <family val="0"/>
      </rPr>
      <t>临汾市</t>
    </r>
    <r>
      <rPr>
        <sz val="10"/>
        <rFont val="宋体"/>
        <family val="0"/>
      </rPr>
      <t xml:space="preserve">：古县、浮山县、乡宁县、汾西县　　
</t>
    </r>
    <r>
      <rPr>
        <b/>
        <sz val="10"/>
        <rFont val="宋体"/>
        <family val="0"/>
      </rPr>
      <t>运城市</t>
    </r>
    <r>
      <rPr>
        <sz val="10"/>
        <rFont val="宋体"/>
        <family val="0"/>
      </rPr>
      <t>：万荣县、闻喜县、新绛县、垣曲县、夏县、平陆县</t>
    </r>
  </si>
  <si>
    <t>省四项</t>
  </si>
  <si>
    <t>领证独生子女</t>
  </si>
  <si>
    <t>领证独生子女父母，以人为单位统计</t>
  </si>
  <si>
    <t>50元／月</t>
  </si>
  <si>
    <t>2008年</t>
  </si>
  <si>
    <t>《山西省人口和
计划生
育条例》
《关于调整计划生育家庭特别扶助标准的通知》等</t>
  </si>
  <si>
    <r>
      <rPr>
        <sz val="12"/>
        <rFont val="黑体"/>
        <family val="3"/>
      </rPr>
      <t>省级负担</t>
    </r>
    <r>
      <rPr>
        <b/>
        <sz val="14"/>
        <rFont val="仿宋_GB2312"/>
        <family val="3"/>
      </rPr>
      <t>：</t>
    </r>
    <r>
      <rPr>
        <sz val="10"/>
        <rFont val="仿宋_GB2312"/>
        <family val="3"/>
      </rPr>
      <t xml:space="preserve">阳泉、晋城、晋中30%，长治、临汾、运城25%，太原、大同、忻州、朔州、吕梁20%，且不负担如下37个县：
  </t>
    </r>
    <r>
      <rPr>
        <b/>
        <sz val="10"/>
        <rFont val="仿宋_GB2312"/>
        <family val="3"/>
      </rPr>
      <t>太原市（8个）</t>
    </r>
    <r>
      <rPr>
        <sz val="10"/>
        <rFont val="仿宋_GB2312"/>
        <family val="3"/>
      </rPr>
      <t xml:space="preserve">：清徐县、古交市、小店区、迎泽区、杏花岭区、万柏林区、尖草坪区、晋源区；
  </t>
    </r>
    <r>
      <rPr>
        <b/>
        <sz val="10"/>
        <rFont val="仿宋_GB2312"/>
        <family val="3"/>
      </rPr>
      <t>大同市（3个）</t>
    </r>
    <r>
      <rPr>
        <sz val="10"/>
        <rFont val="仿宋_GB2312"/>
        <family val="3"/>
      </rPr>
      <t xml:space="preserve">：原南郊区、原新荣区、原左云县；
  </t>
    </r>
    <r>
      <rPr>
        <b/>
        <sz val="10"/>
        <rFont val="仿宋_GB2312"/>
        <family val="3"/>
      </rPr>
      <t>阳泉市（4个）</t>
    </r>
    <r>
      <rPr>
        <sz val="10"/>
        <rFont val="仿宋_GB2312"/>
        <family val="3"/>
      </rPr>
      <t xml:space="preserve">：盂县、郊区、城区、矿区；
  </t>
    </r>
    <r>
      <rPr>
        <b/>
        <sz val="10"/>
        <rFont val="仿宋_GB2312"/>
        <family val="3"/>
      </rPr>
      <t>长治市（5个）</t>
    </r>
    <r>
      <rPr>
        <sz val="10"/>
        <rFont val="仿宋_GB2312"/>
        <family val="3"/>
      </rPr>
      <t>：屯留县、长治县、长子县、</t>
    </r>
    <r>
      <rPr>
        <b/>
        <u val="single"/>
        <sz val="10"/>
        <rFont val="仿宋_GB2312"/>
        <family val="3"/>
      </rPr>
      <t>襄垣县</t>
    </r>
    <r>
      <rPr>
        <sz val="10"/>
        <rFont val="仿宋_GB2312"/>
        <family val="3"/>
      </rPr>
      <t xml:space="preserve">、沁源县；
  </t>
    </r>
    <r>
      <rPr>
        <b/>
        <sz val="10"/>
        <rFont val="仿宋_GB2312"/>
        <family val="3"/>
      </rPr>
      <t>晋城市（4个）</t>
    </r>
    <r>
      <rPr>
        <sz val="10"/>
        <rFont val="仿宋_GB2312"/>
        <family val="3"/>
      </rPr>
      <t xml:space="preserve">：阳城县、高平市、沁水县、泽州县；
  </t>
    </r>
    <r>
      <rPr>
        <b/>
        <sz val="10"/>
        <rFont val="仿宋_GB2312"/>
        <family val="3"/>
      </rPr>
      <t>朔州市（3个）</t>
    </r>
    <r>
      <rPr>
        <sz val="10"/>
        <rFont val="仿宋_GB2312"/>
        <family val="3"/>
      </rPr>
      <t xml:space="preserve">：朔城区、平鲁区、山阴县；
  </t>
    </r>
    <r>
      <rPr>
        <b/>
        <sz val="10"/>
        <rFont val="仿宋_GB2312"/>
        <family val="3"/>
      </rPr>
      <t>晋中市（5个）</t>
    </r>
    <r>
      <rPr>
        <sz val="10"/>
        <rFont val="仿宋_GB2312"/>
        <family val="3"/>
      </rPr>
      <t>：榆次区、</t>
    </r>
    <r>
      <rPr>
        <b/>
        <u val="single"/>
        <sz val="10"/>
        <rFont val="仿宋_GB2312"/>
        <family val="3"/>
      </rPr>
      <t>介休市</t>
    </r>
    <r>
      <rPr>
        <sz val="10"/>
        <rFont val="仿宋_GB2312"/>
        <family val="3"/>
      </rPr>
      <t xml:space="preserve">、寿阳县、灵石县、昔阳县；
  </t>
    </r>
    <r>
      <rPr>
        <b/>
        <sz val="10"/>
        <rFont val="仿宋_GB2312"/>
        <family val="3"/>
      </rPr>
      <t>吕梁市（3个）</t>
    </r>
    <r>
      <rPr>
        <sz val="10"/>
        <rFont val="仿宋_GB2312"/>
        <family val="3"/>
      </rPr>
      <t>：</t>
    </r>
    <r>
      <rPr>
        <b/>
        <u val="single"/>
        <sz val="10"/>
        <rFont val="仿宋_GB2312"/>
        <family val="3"/>
      </rPr>
      <t>孝义市</t>
    </r>
    <r>
      <rPr>
        <sz val="10"/>
        <rFont val="仿宋_GB2312"/>
        <family val="3"/>
      </rPr>
      <t xml:space="preserve">、柳林县、离石区；
  </t>
    </r>
    <r>
      <rPr>
        <b/>
        <sz val="10"/>
        <rFont val="仿宋_GB2312"/>
        <family val="3"/>
      </rPr>
      <t>临汾市（2个）</t>
    </r>
    <r>
      <rPr>
        <sz val="10"/>
        <rFont val="仿宋_GB2312"/>
        <family val="3"/>
      </rPr>
      <t xml:space="preserve">：古县、乡宁县。 
</t>
    </r>
    <r>
      <rPr>
        <sz val="12"/>
        <rFont val="黑体"/>
        <family val="3"/>
      </rPr>
      <t>市级负担：</t>
    </r>
    <r>
      <rPr>
        <sz val="10"/>
        <rFont val="仿宋_GB2312"/>
        <family val="3"/>
      </rPr>
      <t xml:space="preserve">30%（有的县执行的是市里的标准，比如省2，市3.5，县4.5） </t>
    </r>
    <r>
      <rPr>
        <b/>
        <sz val="10"/>
        <rFont val="仿宋_GB2312"/>
        <family val="3"/>
      </rPr>
      <t>襄垣、介休、孝义、侯马、永济、原平</t>
    </r>
    <r>
      <rPr>
        <sz val="10"/>
        <rFont val="仿宋_GB2312"/>
        <family val="3"/>
      </rPr>
      <t>为6个体制管理型试点县，以前是市级负担的，现在市不再负担。</t>
    </r>
  </si>
  <si>
    <t>退二孩指标</t>
  </si>
  <si>
    <t>退二孩指标独生子女家庭，以户为单位统计</t>
  </si>
  <si>
    <t>一次性奖励
5000元</t>
  </si>
  <si>
    <t>双女绝育户</t>
  </si>
  <si>
    <t>双女绝育家庭，以户为单位统计</t>
  </si>
  <si>
    <t>一次性奖励
500/1000/3000元</t>
  </si>
  <si>
    <t>独生子女伤残或死亡</t>
  </si>
  <si>
    <t>独生子女伤病残或死亡家庭，以户为单位统计</t>
  </si>
  <si>
    <t>国两项</t>
  </si>
  <si>
    <t>计划生育家庭
特别扶助制度</t>
  </si>
  <si>
    <t>伤残家庭</t>
  </si>
  <si>
    <t>受奖家庭父母，以人为单位统计</t>
  </si>
  <si>
    <t>550元／月</t>
  </si>
  <si>
    <t>2015年</t>
  </si>
  <si>
    <t>　　国家规定伤残、死亡扶助对象标准分别为：每人每月350元、450元。我省执行550元、650元标准。中央经费负担国家规定标准的60%，其中比照西部政策县负担80%；中央财政负担以外的资金省级财政负担80%，市级财政负担20%。（比如，西部县：[中央不负担部分+200]*80%+[中央不负担部分+200]*20%）</t>
  </si>
  <si>
    <t>死亡家庭</t>
  </si>
  <si>
    <t>650元／月</t>
  </si>
  <si>
    <t>手术并发症</t>
  </si>
  <si>
    <t>补助对象以人为单位统计</t>
  </si>
  <si>
    <t>一级400元／月
二级300元／月
三级200元／月</t>
  </si>
  <si>
    <t>2014年</t>
  </si>
  <si>
    <r>
      <rPr>
        <sz val="10"/>
        <rFont val="仿宋_GB2312"/>
        <family val="3"/>
      </rPr>
      <t xml:space="preserve">部分奖励和手术并发症：中央经费负担国家规定标准的60%，其中比照西部政策县负担80%；中央财政负担以外的资金省级财政负担80%，市级财政负担20%。   </t>
    </r>
    <r>
      <rPr>
        <b/>
        <sz val="10"/>
        <rFont val="仿宋_GB2312"/>
        <family val="3"/>
      </rPr>
      <t>襄垣、介休、孝义 侯马、永济、原平</t>
    </r>
    <r>
      <rPr>
        <sz val="10"/>
        <rFont val="仿宋_GB2312"/>
        <family val="3"/>
      </rPr>
      <t>为6个体制管理型试点县，凡是市级负担的均不负担。</t>
    </r>
  </si>
  <si>
    <t>农村部分计划生育家庭奖励扶助制度</t>
  </si>
  <si>
    <t>8０元／月</t>
  </si>
  <si>
    <t>附表2</t>
  </si>
  <si>
    <r>
      <rPr>
        <sz val="20"/>
        <rFont val="宋体"/>
        <family val="0"/>
      </rPr>
      <t>2019</t>
    </r>
    <r>
      <rPr>
        <sz val="20"/>
        <rFont val="宋体"/>
        <family val="0"/>
      </rPr>
      <t>年国家二项奖励制度现行标准及经费负担</t>
    </r>
  </si>
  <si>
    <t>单位：元</t>
  </si>
  <si>
    <t>项　　目</t>
  </si>
  <si>
    <t>月标准</t>
  </si>
  <si>
    <t>年标准</t>
  </si>
  <si>
    <t>各级财政分担　（元／每人每年）</t>
  </si>
  <si>
    <t xml:space="preserve">中央
</t>
  </si>
  <si>
    <t>省级</t>
  </si>
  <si>
    <t>市级</t>
  </si>
  <si>
    <t>年标准
（国标60%）</t>
  </si>
  <si>
    <t>一般县（国标60%）</t>
  </si>
  <si>
    <t>西部政策县
（国标80%）</t>
  </si>
  <si>
    <t>一般县</t>
  </si>
  <si>
    <t>西部政策县</t>
  </si>
  <si>
    <t>体管县</t>
  </si>
  <si>
    <t>奖励扶助</t>
  </si>
  <si>
    <t>特别
扶助</t>
  </si>
  <si>
    <t>伤残</t>
  </si>
  <si>
    <t>农村</t>
  </si>
  <si>
    <t>城镇</t>
  </si>
  <si>
    <t>死亡</t>
  </si>
  <si>
    <t>手术
并发症</t>
  </si>
  <si>
    <t>一级</t>
  </si>
  <si>
    <t>二级</t>
  </si>
  <si>
    <t>三级</t>
  </si>
  <si>
    <t>1、奖励扶助标准：每人每年960元；</t>
  </si>
  <si>
    <r>
      <rPr>
        <sz val="10"/>
        <rFont val="宋体"/>
        <family val="0"/>
      </rPr>
      <t>2、特别扶助标准：伤残扶助对象每人每年6600</t>
    </r>
    <r>
      <rPr>
        <sz val="10"/>
        <rFont val="宋体"/>
        <family val="0"/>
      </rPr>
      <t>元、死亡扶助对象每人每年</t>
    </r>
    <r>
      <rPr>
        <sz val="10"/>
        <rFont val="宋体"/>
        <family val="0"/>
      </rPr>
      <t>7800</t>
    </r>
    <r>
      <rPr>
        <sz val="10"/>
        <rFont val="宋体"/>
        <family val="0"/>
      </rPr>
      <t>元，手术并发症一、二、三级每人每年分别为</t>
    </r>
    <r>
      <rPr>
        <sz val="10"/>
        <rFont val="宋体"/>
        <family val="0"/>
      </rPr>
      <t>48</t>
    </r>
    <r>
      <rPr>
        <sz val="10"/>
        <rFont val="宋体"/>
        <family val="0"/>
      </rPr>
      <t>00元、</t>
    </r>
    <r>
      <rPr>
        <sz val="10"/>
        <rFont val="宋体"/>
        <family val="0"/>
      </rPr>
      <t>36</t>
    </r>
    <r>
      <rPr>
        <sz val="10"/>
        <rFont val="宋体"/>
        <family val="0"/>
      </rPr>
      <t>00元、</t>
    </r>
    <r>
      <rPr>
        <sz val="10"/>
        <rFont val="宋体"/>
        <family val="0"/>
      </rPr>
      <t>2400</t>
    </r>
    <r>
      <rPr>
        <sz val="10"/>
        <rFont val="宋体"/>
        <family val="0"/>
      </rPr>
      <t>元；</t>
    </r>
  </si>
  <si>
    <t>3、经费负担：中央经费负担国家标准60%，其中比照西部政策县80% （特别扶助：中央标准为每人每月350元、450元；省级标准为每人每月550元、650元）。
　地方配套经费省、市分别负担80%、20%。    6个体管县，由省里负担市里的部分（包括省4项的奖励）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</si>
</sst>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</numFmts>
  <fonts count="37">
    <font>
      <sz val="11"/>
      <color indexed="8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0"/>
      <name val="宋体"/>
      <family val="0"/>
    </font>
    <font>
      <sz val="12"/>
      <name val="黑体"/>
      <family val="3"/>
    </font>
    <font>
      <sz val="10"/>
      <color indexed="8"/>
      <name val="宋体"/>
      <family val="0"/>
    </font>
    <font>
      <b/>
      <sz val="20"/>
      <name val="方正小标宋简体"/>
      <family val="0"/>
    </font>
    <font>
      <b/>
      <sz val="20"/>
      <name val="宋体"/>
      <family val="0"/>
    </font>
    <font>
      <sz val="9"/>
      <name val="仿宋_GB2312"/>
      <family val="3"/>
    </font>
    <font>
      <sz val="10"/>
      <name val="仿宋_GB2312"/>
      <family val="3"/>
    </font>
    <font>
      <b/>
      <sz val="12"/>
      <name val="宋体"/>
      <family val="0"/>
    </font>
    <font>
      <sz val="14"/>
      <name val="黑体"/>
      <family val="3"/>
    </font>
    <font>
      <b/>
      <sz val="11"/>
      <name val="宋体"/>
      <family val="0"/>
    </font>
    <font>
      <sz val="24"/>
      <name val="华文中宋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b/>
      <sz val="10"/>
      <name val="宋体"/>
      <family val="0"/>
    </font>
    <font>
      <b/>
      <sz val="14"/>
      <name val="仿宋_GB2312"/>
      <family val="3"/>
    </font>
    <font>
      <b/>
      <sz val="10"/>
      <name val="仿宋_GB2312"/>
      <family val="3"/>
    </font>
    <font>
      <b/>
      <u val="single"/>
      <sz val="10"/>
      <name val="仿宋_GB2312"/>
      <family val="3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3" applyNumberFormat="0" applyFill="0" applyAlignment="0" applyProtection="0"/>
    <xf numFmtId="0" fontId="16" fillId="7" borderId="0" applyNumberFormat="0" applyBorder="0" applyAlignment="0" applyProtection="0"/>
    <xf numFmtId="0" fontId="19" fillId="0" borderId="4" applyNumberFormat="0" applyFill="0" applyAlignment="0" applyProtection="0"/>
    <xf numFmtId="0" fontId="16" fillId="3" borderId="0" applyNumberFormat="0" applyBorder="0" applyAlignment="0" applyProtection="0"/>
    <xf numFmtId="0" fontId="25" fillId="2" borderId="5" applyNumberFormat="0" applyAlignment="0" applyProtection="0"/>
    <xf numFmtId="0" fontId="26" fillId="2" borderId="1" applyNumberFormat="0" applyAlignment="0" applyProtection="0"/>
    <xf numFmtId="0" fontId="27" fillId="8" borderId="6" applyNumberFormat="0" applyAlignment="0" applyProtection="0"/>
    <xf numFmtId="0" fontId="0" fillId="9" borderId="0" applyNumberFormat="0" applyBorder="0" applyAlignment="0" applyProtection="0"/>
    <xf numFmtId="0" fontId="16" fillId="10" borderId="0" applyNumberFormat="0" applyBorder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9" borderId="0" applyNumberFormat="0" applyBorder="0" applyAlignment="0" applyProtection="0"/>
    <xf numFmtId="0" fontId="31" fillId="11" borderId="0" applyNumberFormat="0" applyBorder="0" applyAlignment="0" applyProtection="0"/>
    <xf numFmtId="0" fontId="0" fillId="12" borderId="0" applyNumberFormat="0" applyBorder="0" applyAlignment="0" applyProtection="0"/>
    <xf numFmtId="0" fontId="1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6" fillId="16" borderId="0" applyNumberFormat="0" applyBorder="0" applyAlignment="0" applyProtection="0"/>
    <xf numFmtId="0" fontId="0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32" fillId="0" borderId="0">
      <alignment vertical="center"/>
      <protection/>
    </xf>
    <xf numFmtId="0" fontId="0" fillId="4" borderId="0" applyNumberFormat="0" applyBorder="0" applyAlignment="0" applyProtection="0"/>
    <xf numFmtId="0" fontId="16" fillId="4" borderId="0" applyNumberFormat="0" applyBorder="0" applyAlignment="0" applyProtection="0"/>
  </cellStyleXfs>
  <cellXfs count="101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176" fontId="3" fillId="0" borderId="23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vertical="center"/>
    </xf>
    <xf numFmtId="1" fontId="1" fillId="0" borderId="23" xfId="0" applyNumberFormat="1" applyFont="1" applyFill="1" applyBorder="1" applyAlignment="1">
      <alignment vertical="center"/>
    </xf>
    <xf numFmtId="176" fontId="1" fillId="0" borderId="23" xfId="0" applyNumberFormat="1" applyFont="1" applyFill="1" applyBorder="1" applyAlignment="1">
      <alignment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177" fontId="1" fillId="0" borderId="23" xfId="0" applyNumberFormat="1" applyFont="1" applyFill="1" applyBorder="1" applyAlignment="1">
      <alignment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 wrapText="1"/>
    </xf>
    <xf numFmtId="0" fontId="3" fillId="0" borderId="0" xfId="61" applyFont="1">
      <alignment vertical="center"/>
      <protection/>
    </xf>
    <xf numFmtId="0" fontId="3" fillId="0" borderId="0" xfId="61" applyFont="1" applyAlignment="1">
      <alignment horizontal="left" vertical="center" wrapText="1"/>
      <protection/>
    </xf>
    <xf numFmtId="0" fontId="4" fillId="0" borderId="18" xfId="0" applyFont="1" applyFill="1" applyBorder="1" applyAlignment="1">
      <alignment horizontal="center" vertical="center" wrapText="1"/>
    </xf>
    <xf numFmtId="176" fontId="0" fillId="0" borderId="13" xfId="0" applyNumberFormat="1" applyFont="1" applyFill="1" applyBorder="1" applyAlignment="1">
      <alignment horizontal="center" vertical="center"/>
    </xf>
    <xf numFmtId="176" fontId="0" fillId="0" borderId="14" xfId="0" applyNumberFormat="1" applyFont="1" applyFill="1" applyBorder="1" applyAlignment="1">
      <alignment horizontal="center" vertical="center"/>
    </xf>
    <xf numFmtId="176" fontId="0" fillId="0" borderId="11" xfId="0" applyNumberFormat="1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176" fontId="3" fillId="0" borderId="23" xfId="0" applyNumberFormat="1" applyFont="1" applyFill="1" applyBorder="1" applyAlignment="1">
      <alignment horizontal="center" vertical="center"/>
    </xf>
    <xf numFmtId="176" fontId="5" fillId="0" borderId="24" xfId="0" applyNumberFormat="1" applyFont="1" applyFill="1" applyBorder="1" applyAlignment="1">
      <alignment horizontal="center" vertical="center"/>
    </xf>
    <xf numFmtId="176" fontId="3" fillId="0" borderId="25" xfId="0" applyNumberFormat="1" applyFont="1" applyFill="1" applyBorder="1" applyAlignment="1">
      <alignment horizontal="center" vertical="center"/>
    </xf>
    <xf numFmtId="176" fontId="5" fillId="0" borderId="25" xfId="0" applyNumberFormat="1" applyFont="1" applyFill="1" applyBorder="1" applyAlignment="1">
      <alignment horizontal="center" vertical="center"/>
    </xf>
    <xf numFmtId="176" fontId="0" fillId="0" borderId="24" xfId="0" applyNumberFormat="1" applyFont="1" applyFill="1" applyBorder="1" applyAlignment="1">
      <alignment vertical="center"/>
    </xf>
    <xf numFmtId="176" fontId="1" fillId="0" borderId="25" xfId="0" applyNumberFormat="1" applyFont="1" applyFill="1" applyBorder="1" applyAlignment="1">
      <alignment vertical="center"/>
    </xf>
    <xf numFmtId="176" fontId="0" fillId="0" borderId="25" xfId="0" applyNumberFormat="1" applyFont="1" applyFill="1" applyBorder="1" applyAlignment="1">
      <alignment vertical="center"/>
    </xf>
    <xf numFmtId="177" fontId="0" fillId="0" borderId="24" xfId="0" applyNumberFormat="1" applyFont="1" applyFill="1" applyBorder="1" applyAlignment="1">
      <alignment vertical="center"/>
    </xf>
    <xf numFmtId="177" fontId="1" fillId="0" borderId="25" xfId="0" applyNumberFormat="1" applyFont="1" applyFill="1" applyBorder="1" applyAlignment="1">
      <alignment vertical="center"/>
    </xf>
    <xf numFmtId="177" fontId="0" fillId="0" borderId="25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/>
    </xf>
    <xf numFmtId="0" fontId="9" fillId="0" borderId="22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2" fillId="19" borderId="12" xfId="0" applyFont="1" applyFill="1" applyBorder="1" applyAlignment="1">
      <alignment horizontal="center" vertical="center" wrapText="1"/>
    </xf>
    <xf numFmtId="0" fontId="12" fillId="19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10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6"/>
  <sheetViews>
    <sheetView tabSelected="1" zoomScale="70" zoomScaleNormal="70" zoomScaleSheetLayoutView="100" workbookViewId="0" topLeftCell="A1">
      <pane xSplit="3" ySplit="5" topLeftCell="D6" activePane="bottomRight" state="frozen"/>
      <selection pane="bottomRight" activeCell="H13" sqref="H13"/>
    </sheetView>
  </sheetViews>
  <sheetFormatPr defaultColWidth="9.00390625" defaultRowHeight="13.5"/>
  <cols>
    <col min="1" max="1" width="5.875" style="90" customWidth="1"/>
    <col min="2" max="2" width="10.875" style="90" customWidth="1"/>
    <col min="3" max="3" width="14.50390625" style="90" customWidth="1"/>
    <col min="4" max="4" width="10.75390625" style="90" customWidth="1"/>
    <col min="5" max="5" width="14.125" style="90" customWidth="1"/>
    <col min="6" max="6" width="12.00390625" style="90" customWidth="1"/>
    <col min="7" max="7" width="13.00390625" style="90" customWidth="1"/>
    <col min="8" max="8" width="28.00390625" style="90" customWidth="1"/>
    <col min="9" max="9" width="15.125" style="90" customWidth="1"/>
    <col min="10" max="12" width="12.00390625" style="90" customWidth="1"/>
    <col min="13" max="16384" width="9.00390625" style="90" customWidth="1"/>
  </cols>
  <sheetData>
    <row r="1" spans="1:251" s="88" customFormat="1" ht="22.5" customHeight="1">
      <c r="A1" s="91" t="s">
        <v>0</v>
      </c>
      <c r="B1" s="91"/>
      <c r="C1" s="92"/>
      <c r="D1" s="92"/>
      <c r="E1" s="92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  <c r="DB1" s="90"/>
      <c r="DC1" s="90"/>
      <c r="DD1" s="90"/>
      <c r="DE1" s="90"/>
      <c r="DF1" s="90"/>
      <c r="DG1" s="90"/>
      <c r="DH1" s="90"/>
      <c r="DI1" s="90"/>
      <c r="DJ1" s="90"/>
      <c r="DK1" s="90"/>
      <c r="DL1" s="90"/>
      <c r="DM1" s="90"/>
      <c r="DN1" s="90"/>
      <c r="DO1" s="90"/>
      <c r="DP1" s="90"/>
      <c r="DQ1" s="90"/>
      <c r="DR1" s="90"/>
      <c r="DS1" s="90"/>
      <c r="DT1" s="90"/>
      <c r="DU1" s="90"/>
      <c r="DV1" s="90"/>
      <c r="DW1" s="90"/>
      <c r="DX1" s="90"/>
      <c r="DY1" s="90"/>
      <c r="DZ1" s="90"/>
      <c r="EA1" s="90"/>
      <c r="EB1" s="90"/>
      <c r="EC1" s="90"/>
      <c r="ED1" s="90"/>
      <c r="EE1" s="90"/>
      <c r="EF1" s="90"/>
      <c r="EG1" s="90"/>
      <c r="EH1" s="90"/>
      <c r="EI1" s="90"/>
      <c r="EJ1" s="90"/>
      <c r="EK1" s="90"/>
      <c r="EL1" s="90"/>
      <c r="EM1" s="90"/>
      <c r="EN1" s="90"/>
      <c r="EO1" s="90"/>
      <c r="EP1" s="90"/>
      <c r="EQ1" s="90"/>
      <c r="ER1" s="90"/>
      <c r="ES1" s="90"/>
      <c r="ET1" s="90"/>
      <c r="EU1" s="90"/>
      <c r="EV1" s="90"/>
      <c r="EW1" s="90"/>
      <c r="EX1" s="90"/>
      <c r="EY1" s="90"/>
      <c r="EZ1" s="90"/>
      <c r="FA1" s="90"/>
      <c r="FB1" s="90"/>
      <c r="FC1" s="90"/>
      <c r="FD1" s="90"/>
      <c r="FE1" s="90"/>
      <c r="FF1" s="90"/>
      <c r="FG1" s="90"/>
      <c r="FH1" s="90"/>
      <c r="FI1" s="90"/>
      <c r="FJ1" s="90"/>
      <c r="FK1" s="90"/>
      <c r="FL1" s="90"/>
      <c r="FM1" s="90"/>
      <c r="FN1" s="90"/>
      <c r="FO1" s="90"/>
      <c r="FP1" s="90"/>
      <c r="FQ1" s="90"/>
      <c r="FR1" s="90"/>
      <c r="FS1" s="90"/>
      <c r="FT1" s="90"/>
      <c r="FU1" s="90"/>
      <c r="FV1" s="90"/>
      <c r="FW1" s="90"/>
      <c r="FX1" s="90"/>
      <c r="FY1" s="90"/>
      <c r="FZ1" s="90"/>
      <c r="GA1" s="90"/>
      <c r="GB1" s="90"/>
      <c r="GC1" s="90"/>
      <c r="GD1" s="90"/>
      <c r="GE1" s="90"/>
      <c r="GF1" s="90"/>
      <c r="GG1" s="90"/>
      <c r="GH1" s="90"/>
      <c r="GI1" s="90"/>
      <c r="GJ1" s="90"/>
      <c r="GK1" s="90"/>
      <c r="GL1" s="90"/>
      <c r="GM1" s="90"/>
      <c r="GN1" s="90"/>
      <c r="GO1" s="90"/>
      <c r="GP1" s="90"/>
      <c r="GQ1" s="90"/>
      <c r="GR1" s="90"/>
      <c r="GS1" s="90"/>
      <c r="GT1" s="90"/>
      <c r="GU1" s="90"/>
      <c r="GV1" s="90"/>
      <c r="GW1" s="90"/>
      <c r="GX1" s="90"/>
      <c r="GY1" s="90"/>
      <c r="GZ1" s="90"/>
      <c r="HA1" s="90"/>
      <c r="HB1" s="90"/>
      <c r="HC1" s="90"/>
      <c r="HD1" s="90"/>
      <c r="HE1" s="90"/>
      <c r="HF1" s="90"/>
      <c r="HG1" s="90"/>
      <c r="HH1" s="90"/>
      <c r="HI1" s="90"/>
      <c r="HJ1" s="90"/>
      <c r="HK1" s="90"/>
      <c r="HL1" s="90"/>
      <c r="HM1" s="90"/>
      <c r="HN1" s="90"/>
      <c r="HO1" s="90"/>
      <c r="HP1" s="90"/>
      <c r="HQ1" s="90"/>
      <c r="HR1" s="90"/>
      <c r="HS1" s="90"/>
      <c r="HT1" s="90"/>
      <c r="HU1" s="90"/>
      <c r="HV1" s="90"/>
      <c r="HW1" s="90"/>
      <c r="HX1" s="90"/>
      <c r="HY1" s="90"/>
      <c r="HZ1" s="90"/>
      <c r="IA1" s="90"/>
      <c r="IB1" s="90"/>
      <c r="IC1" s="90"/>
      <c r="ID1" s="90"/>
      <c r="IE1" s="90"/>
      <c r="IF1" s="90"/>
      <c r="IG1" s="90"/>
      <c r="IH1" s="90"/>
      <c r="II1" s="90"/>
      <c r="IJ1" s="90"/>
      <c r="IK1" s="90"/>
      <c r="IL1" s="90"/>
      <c r="IM1" s="90"/>
      <c r="IN1" s="90"/>
      <c r="IO1" s="90"/>
      <c r="IP1" s="90"/>
      <c r="IQ1" s="90"/>
    </row>
    <row r="2" spans="1:12" ht="30" customHeight="1">
      <c r="A2" s="93" t="s">
        <v>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</row>
    <row r="3" spans="1:251" s="88" customFormat="1" ht="18.75" customHeight="1">
      <c r="A3" s="94" t="s">
        <v>2</v>
      </c>
      <c r="B3" s="94"/>
      <c r="C3" s="94"/>
      <c r="D3" s="95"/>
      <c r="E3" s="95"/>
      <c r="F3" s="95"/>
      <c r="G3" s="95"/>
      <c r="H3" s="90"/>
      <c r="I3" s="95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90"/>
      <c r="DI3" s="90"/>
      <c r="DJ3" s="90"/>
      <c r="DK3" s="90"/>
      <c r="DL3" s="90"/>
      <c r="DM3" s="90"/>
      <c r="DN3" s="90"/>
      <c r="DO3" s="90"/>
      <c r="DP3" s="90"/>
      <c r="DQ3" s="90"/>
      <c r="DR3" s="90"/>
      <c r="DS3" s="90"/>
      <c r="DT3" s="90"/>
      <c r="DU3" s="90"/>
      <c r="DV3" s="90"/>
      <c r="DW3" s="90"/>
      <c r="DX3" s="90"/>
      <c r="DY3" s="90"/>
      <c r="DZ3" s="90"/>
      <c r="EA3" s="90"/>
      <c r="EB3" s="90"/>
      <c r="EC3" s="90"/>
      <c r="ED3" s="90"/>
      <c r="EE3" s="90"/>
      <c r="EF3" s="90"/>
      <c r="EG3" s="90"/>
      <c r="EH3" s="90"/>
      <c r="EI3" s="90"/>
      <c r="EJ3" s="90"/>
      <c r="EK3" s="90"/>
      <c r="EL3" s="90"/>
      <c r="EM3" s="90"/>
      <c r="EN3" s="90"/>
      <c r="EO3" s="90"/>
      <c r="EP3" s="90"/>
      <c r="EQ3" s="90"/>
      <c r="ER3" s="90"/>
      <c r="ES3" s="90"/>
      <c r="ET3" s="90"/>
      <c r="EU3" s="90"/>
      <c r="EV3" s="90"/>
      <c r="EW3" s="90"/>
      <c r="EX3" s="90"/>
      <c r="EY3" s="90"/>
      <c r="EZ3" s="90"/>
      <c r="FA3" s="90"/>
      <c r="FB3" s="90"/>
      <c r="FC3" s="90"/>
      <c r="FD3" s="90"/>
      <c r="FE3" s="90"/>
      <c r="FF3" s="90"/>
      <c r="FG3" s="90"/>
      <c r="FH3" s="90"/>
      <c r="FI3" s="90"/>
      <c r="FJ3" s="90"/>
      <c r="FK3" s="90"/>
      <c r="FL3" s="90"/>
      <c r="FM3" s="90"/>
      <c r="FN3" s="90"/>
      <c r="FO3" s="90"/>
      <c r="FP3" s="90"/>
      <c r="FQ3" s="90"/>
      <c r="FR3" s="90"/>
      <c r="FS3" s="90"/>
      <c r="FT3" s="90"/>
      <c r="FU3" s="90"/>
      <c r="FV3" s="90"/>
      <c r="FW3" s="90"/>
      <c r="FX3" s="90"/>
      <c r="FY3" s="90"/>
      <c r="FZ3" s="90"/>
      <c r="GA3" s="90"/>
      <c r="GB3" s="90"/>
      <c r="GC3" s="90"/>
      <c r="GD3" s="90"/>
      <c r="GE3" s="90"/>
      <c r="GF3" s="90"/>
      <c r="GG3" s="90"/>
      <c r="GH3" s="90"/>
      <c r="GI3" s="90"/>
      <c r="GJ3" s="90"/>
      <c r="GK3" s="90"/>
      <c r="GL3" s="90"/>
      <c r="GM3" s="90"/>
      <c r="GN3" s="90"/>
      <c r="GO3" s="90"/>
      <c r="GP3" s="90"/>
      <c r="GQ3" s="90"/>
      <c r="GR3" s="90"/>
      <c r="GS3" s="90"/>
      <c r="GT3" s="90"/>
      <c r="GU3" s="90"/>
      <c r="GV3" s="90"/>
      <c r="GW3" s="90"/>
      <c r="GX3" s="90"/>
      <c r="GY3" s="90"/>
      <c r="GZ3" s="90"/>
      <c r="HA3" s="90"/>
      <c r="HB3" s="90"/>
      <c r="HC3" s="90"/>
      <c r="HD3" s="90"/>
      <c r="HE3" s="90"/>
      <c r="HF3" s="90"/>
      <c r="HG3" s="90"/>
      <c r="HH3" s="90"/>
      <c r="HI3" s="90"/>
      <c r="HJ3" s="90"/>
      <c r="HK3" s="90"/>
      <c r="HL3" s="90"/>
      <c r="HM3" s="90"/>
      <c r="HN3" s="90"/>
      <c r="HO3" s="90"/>
      <c r="HP3" s="90"/>
      <c r="HQ3" s="90"/>
      <c r="HR3" s="90"/>
      <c r="HS3" s="90"/>
      <c r="HT3" s="90"/>
      <c r="HU3" s="90"/>
      <c r="HV3" s="90"/>
      <c r="HW3" s="90"/>
      <c r="HX3" s="90"/>
      <c r="HY3" s="90"/>
      <c r="HZ3" s="90"/>
      <c r="IA3" s="90"/>
      <c r="IB3" s="90"/>
      <c r="IC3" s="90"/>
      <c r="ID3" s="90"/>
      <c r="IE3" s="90"/>
      <c r="IF3" s="90"/>
      <c r="IG3" s="90"/>
      <c r="IH3" s="90"/>
      <c r="II3" s="90"/>
      <c r="IJ3" s="90"/>
      <c r="IK3" s="90"/>
      <c r="IL3" s="90"/>
      <c r="IM3" s="90"/>
      <c r="IN3" s="90"/>
      <c r="IO3" s="90"/>
      <c r="IP3" s="90"/>
      <c r="IQ3" s="90"/>
    </row>
    <row r="4" spans="1:12" s="89" customFormat="1" ht="33" customHeight="1">
      <c r="A4" s="96" t="s">
        <v>3</v>
      </c>
      <c r="B4" s="96" t="s">
        <v>4</v>
      </c>
      <c r="C4" s="96" t="s">
        <v>5</v>
      </c>
      <c r="D4" s="96" t="s">
        <v>6</v>
      </c>
      <c r="E4" s="96" t="s">
        <v>7</v>
      </c>
      <c r="F4" s="96" t="s">
        <v>8</v>
      </c>
      <c r="G4" s="96" t="s">
        <v>9</v>
      </c>
      <c r="H4" s="96" t="s">
        <v>10</v>
      </c>
      <c r="I4" s="96" t="s">
        <v>11</v>
      </c>
      <c r="J4" s="96" t="s">
        <v>12</v>
      </c>
      <c r="K4" s="96" t="s">
        <v>13</v>
      </c>
      <c r="L4" s="96" t="s">
        <v>14</v>
      </c>
    </row>
    <row r="5" spans="1:12" s="89" customFormat="1" ht="33" customHeight="1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</row>
    <row r="6" spans="1:12" s="89" customFormat="1" ht="280.5" customHeight="1">
      <c r="A6" s="98">
        <v>1</v>
      </c>
      <c r="B6" s="98" t="s">
        <v>15</v>
      </c>
      <c r="C6" s="99" t="s">
        <v>16</v>
      </c>
      <c r="D6" s="98" t="s">
        <v>17</v>
      </c>
      <c r="E6" s="99" t="s">
        <v>18</v>
      </c>
      <c r="F6" s="100" t="s">
        <v>19</v>
      </c>
      <c r="G6" s="99" t="s">
        <v>20</v>
      </c>
      <c r="H6" s="99" t="s">
        <v>21</v>
      </c>
      <c r="I6" s="99" t="s">
        <v>22</v>
      </c>
      <c r="J6" s="99" t="s">
        <v>23</v>
      </c>
      <c r="K6" s="98">
        <v>13994765751</v>
      </c>
      <c r="L6" s="99"/>
    </row>
  </sheetData>
  <sheetProtection/>
  <mergeCells count="15">
    <mergeCell ref="A1:B1"/>
    <mergeCell ref="A2:L2"/>
    <mergeCell ref="A3:C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rintOptions/>
  <pageMargins left="0.3597222222222222" right="0.3597222222222222" top="0.4097222222222222" bottom="0.4097222222222222" header="0.5" footer="0.5"/>
  <pageSetup fitToHeight="0" fitToWidth="1" horizontalDpi="600" verticalDpi="600" orientation="landscape" paperSize="8" scale="73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2"/>
  <sheetViews>
    <sheetView zoomScaleSheetLayoutView="100" workbookViewId="0" topLeftCell="A1">
      <selection activeCell="K11" sqref="K11"/>
    </sheetView>
  </sheetViews>
  <sheetFormatPr defaultColWidth="9.00390625" defaultRowHeight="13.5"/>
  <cols>
    <col min="8" max="8" width="30.25390625" style="0" customWidth="1"/>
  </cols>
  <sheetData>
    <row r="1" spans="1:9" ht="13.5">
      <c r="A1" s="1" t="s">
        <v>24</v>
      </c>
      <c r="B1" s="1"/>
      <c r="C1" s="2"/>
      <c r="D1" s="1"/>
      <c r="E1" s="2"/>
      <c r="F1" s="2"/>
      <c r="G1" s="2"/>
      <c r="H1" s="1"/>
      <c r="I1" s="5"/>
    </row>
    <row r="2" spans="1:9" ht="26.25">
      <c r="A2" s="1"/>
      <c r="B2" s="58" t="s">
        <v>25</v>
      </c>
      <c r="C2" s="59"/>
      <c r="D2" s="59"/>
      <c r="E2" s="59"/>
      <c r="F2" s="59"/>
      <c r="G2" s="59"/>
      <c r="H2" s="59"/>
      <c r="I2" s="5"/>
    </row>
    <row r="3" spans="1:9" ht="25.5">
      <c r="A3" s="1"/>
      <c r="B3" s="59"/>
      <c r="C3" s="59"/>
      <c r="D3" s="59"/>
      <c r="E3" s="59"/>
      <c r="F3" s="59"/>
      <c r="G3" s="59"/>
      <c r="H3" s="1"/>
      <c r="I3" s="84" t="s">
        <v>26</v>
      </c>
    </row>
    <row r="4" spans="1:9" ht="14.25">
      <c r="A4" s="60" t="s">
        <v>27</v>
      </c>
      <c r="B4" s="61" t="s">
        <v>28</v>
      </c>
      <c r="C4" s="62"/>
      <c r="D4" s="60" t="s">
        <v>29</v>
      </c>
      <c r="E4" s="60" t="s">
        <v>9</v>
      </c>
      <c r="F4" s="60" t="s">
        <v>30</v>
      </c>
      <c r="G4" s="63" t="s">
        <v>31</v>
      </c>
      <c r="H4" s="11" t="s">
        <v>32</v>
      </c>
      <c r="I4" s="85" t="s">
        <v>33</v>
      </c>
    </row>
    <row r="5" spans="1:9" ht="63" customHeight="1">
      <c r="A5" s="64" t="s">
        <v>34</v>
      </c>
      <c r="B5" s="65" t="s">
        <v>35</v>
      </c>
      <c r="C5" s="66"/>
      <c r="D5" s="67" t="s">
        <v>36</v>
      </c>
      <c r="E5" s="68" t="s">
        <v>37</v>
      </c>
      <c r="F5" s="69" t="s">
        <v>38</v>
      </c>
      <c r="G5" s="70" t="s">
        <v>39</v>
      </c>
      <c r="H5" s="71" t="s">
        <v>40</v>
      </c>
      <c r="I5" s="86"/>
    </row>
    <row r="6" spans="1:9" ht="63" customHeight="1">
      <c r="A6" s="64"/>
      <c r="B6" s="65" t="s">
        <v>41</v>
      </c>
      <c r="C6" s="66"/>
      <c r="D6" s="67" t="s">
        <v>42</v>
      </c>
      <c r="E6" s="72" t="s">
        <v>43</v>
      </c>
      <c r="F6" s="73"/>
      <c r="G6" s="74"/>
      <c r="H6" s="75"/>
      <c r="I6" s="86"/>
    </row>
    <row r="7" spans="1:9" ht="63" customHeight="1">
      <c r="A7" s="64"/>
      <c r="B7" s="65" t="s">
        <v>44</v>
      </c>
      <c r="C7" s="66"/>
      <c r="D7" s="67" t="s">
        <v>45</v>
      </c>
      <c r="E7" s="72" t="s">
        <v>46</v>
      </c>
      <c r="F7" s="73"/>
      <c r="G7" s="74"/>
      <c r="H7" s="75"/>
      <c r="I7" s="86"/>
    </row>
    <row r="8" spans="1:9" ht="63" customHeight="1">
      <c r="A8" s="64"/>
      <c r="B8" s="76" t="s">
        <v>47</v>
      </c>
      <c r="C8" s="77"/>
      <c r="D8" s="67" t="s">
        <v>48</v>
      </c>
      <c r="E8" s="72" t="s">
        <v>43</v>
      </c>
      <c r="F8" s="78"/>
      <c r="G8" s="74"/>
      <c r="H8" s="79"/>
      <c r="I8" s="86"/>
    </row>
    <row r="9" spans="1:9" ht="45.75" customHeight="1">
      <c r="A9" s="64" t="s">
        <v>49</v>
      </c>
      <c r="B9" s="80" t="s">
        <v>50</v>
      </c>
      <c r="C9" s="76" t="s">
        <v>51</v>
      </c>
      <c r="D9" s="67" t="s">
        <v>52</v>
      </c>
      <c r="E9" s="72" t="s">
        <v>53</v>
      </c>
      <c r="F9" s="68" t="s">
        <v>54</v>
      </c>
      <c r="G9" s="74"/>
      <c r="H9" s="81" t="s">
        <v>55</v>
      </c>
      <c r="I9" s="86"/>
    </row>
    <row r="10" spans="1:9" ht="45.75" customHeight="1">
      <c r="A10" s="64"/>
      <c r="B10" s="73"/>
      <c r="C10" s="76" t="s">
        <v>56</v>
      </c>
      <c r="D10" s="67" t="s">
        <v>52</v>
      </c>
      <c r="E10" s="72" t="s">
        <v>57</v>
      </c>
      <c r="F10" s="68" t="s">
        <v>54</v>
      </c>
      <c r="G10" s="74"/>
      <c r="H10" s="79"/>
      <c r="I10" s="86"/>
    </row>
    <row r="11" spans="1:9" ht="67.5">
      <c r="A11" s="64"/>
      <c r="B11" s="78"/>
      <c r="C11" s="76" t="s">
        <v>58</v>
      </c>
      <c r="D11" s="67" t="s">
        <v>59</v>
      </c>
      <c r="E11" s="72" t="s">
        <v>60</v>
      </c>
      <c r="F11" s="68" t="s">
        <v>61</v>
      </c>
      <c r="G11" s="74"/>
      <c r="H11" s="81" t="s">
        <v>62</v>
      </c>
      <c r="I11" s="86"/>
    </row>
    <row r="12" spans="1:9" ht="33.75">
      <c r="A12" s="64"/>
      <c r="B12" s="67" t="s">
        <v>63</v>
      </c>
      <c r="C12" s="82"/>
      <c r="D12" s="67" t="s">
        <v>52</v>
      </c>
      <c r="E12" s="68" t="s">
        <v>64</v>
      </c>
      <c r="F12" s="68" t="s">
        <v>61</v>
      </c>
      <c r="G12" s="83"/>
      <c r="H12" s="79"/>
      <c r="I12" s="87"/>
    </row>
  </sheetData>
  <sheetProtection/>
  <mergeCells count="16">
    <mergeCell ref="B2:H2"/>
    <mergeCell ref="B4:C4"/>
    <mergeCell ref="B5:C5"/>
    <mergeCell ref="B6:C6"/>
    <mergeCell ref="B7:C7"/>
    <mergeCell ref="B8:C8"/>
    <mergeCell ref="B12:C12"/>
    <mergeCell ref="A5:A8"/>
    <mergeCell ref="A9:A12"/>
    <mergeCell ref="B9:B11"/>
    <mergeCell ref="F5:F8"/>
    <mergeCell ref="G5:G12"/>
    <mergeCell ref="H5:H8"/>
    <mergeCell ref="H9:H10"/>
    <mergeCell ref="H11:H12"/>
    <mergeCell ref="I4:I12"/>
  </mergeCells>
  <printOptions/>
  <pageMargins left="0.75" right="0.75" top="0.2" bottom="0.38958333333333334" header="0.5097222222222222" footer="0.509722222222222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7"/>
  <sheetViews>
    <sheetView zoomScaleSheetLayoutView="100" workbookViewId="0" topLeftCell="A1">
      <selection activeCell="K28" sqref="K28"/>
    </sheetView>
  </sheetViews>
  <sheetFormatPr defaultColWidth="9.00390625" defaultRowHeight="13.5"/>
  <sheetData>
    <row r="1" spans="1:16" ht="13.5">
      <c r="A1" s="1" t="s">
        <v>65</v>
      </c>
      <c r="B1" s="1"/>
      <c r="C1" s="2"/>
      <c r="D1" s="1"/>
      <c r="E1" s="1"/>
      <c r="F1" s="1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25.5">
      <c r="A2" s="4" t="s">
        <v>66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13.5">
      <c r="A3" s="5"/>
      <c r="B3" s="5"/>
      <c r="C3" s="6"/>
      <c r="D3" s="5"/>
      <c r="E3" s="5"/>
      <c r="F3" s="5"/>
      <c r="G3" s="7"/>
      <c r="H3" s="7"/>
      <c r="I3" s="7"/>
      <c r="J3" s="7"/>
      <c r="K3" s="7"/>
      <c r="L3" s="7"/>
      <c r="M3" s="7"/>
      <c r="N3" s="7"/>
      <c r="O3" s="7"/>
      <c r="P3" s="7" t="s">
        <v>67</v>
      </c>
    </row>
    <row r="4" spans="1:16" ht="14.25">
      <c r="A4" s="8" t="s">
        <v>68</v>
      </c>
      <c r="B4" s="9"/>
      <c r="C4" s="10"/>
      <c r="D4" s="11" t="s">
        <v>69</v>
      </c>
      <c r="E4" s="11" t="s">
        <v>70</v>
      </c>
      <c r="F4" s="12" t="s">
        <v>71</v>
      </c>
      <c r="G4" s="13"/>
      <c r="H4" s="13"/>
      <c r="I4" s="13"/>
      <c r="J4" s="13"/>
      <c r="K4" s="13"/>
      <c r="L4" s="13"/>
      <c r="M4" s="13"/>
      <c r="N4" s="13"/>
      <c r="O4" s="13"/>
      <c r="P4" s="42"/>
    </row>
    <row r="5" spans="1:16" ht="13.5">
      <c r="A5" s="14"/>
      <c r="B5" s="15"/>
      <c r="C5" s="16"/>
      <c r="D5" s="17"/>
      <c r="E5" s="17"/>
      <c r="F5" s="18" t="s">
        <v>72</v>
      </c>
      <c r="G5" s="19"/>
      <c r="H5" s="20"/>
      <c r="I5" s="43" t="s">
        <v>73</v>
      </c>
      <c r="J5" s="44"/>
      <c r="K5" s="44"/>
      <c r="L5" s="45"/>
      <c r="M5" s="46" t="s">
        <v>74</v>
      </c>
      <c r="N5" s="47"/>
      <c r="O5" s="47"/>
      <c r="P5" s="45"/>
    </row>
    <row r="6" spans="1:16" ht="36">
      <c r="A6" s="21"/>
      <c r="B6" s="22"/>
      <c r="C6" s="23"/>
      <c r="D6" s="24"/>
      <c r="E6" s="24"/>
      <c r="F6" s="25" t="s">
        <v>75</v>
      </c>
      <c r="G6" s="26" t="s">
        <v>76</v>
      </c>
      <c r="H6" s="26" t="s">
        <v>77</v>
      </c>
      <c r="I6" s="48" t="s">
        <v>70</v>
      </c>
      <c r="J6" s="26" t="s">
        <v>78</v>
      </c>
      <c r="K6" s="48" t="s">
        <v>79</v>
      </c>
      <c r="L6" s="49" t="s">
        <v>80</v>
      </c>
      <c r="M6" s="50" t="s">
        <v>70</v>
      </c>
      <c r="N6" s="50" t="s">
        <v>78</v>
      </c>
      <c r="O6" s="50" t="s">
        <v>79</v>
      </c>
      <c r="P6" s="51" t="s">
        <v>80</v>
      </c>
    </row>
    <row r="7" spans="1:16" ht="13.5">
      <c r="A7" s="27" t="s">
        <v>81</v>
      </c>
      <c r="B7" s="28"/>
      <c r="C7" s="29"/>
      <c r="D7" s="30">
        <v>80</v>
      </c>
      <c r="E7" s="30">
        <f>D7*12</f>
        <v>960</v>
      </c>
      <c r="F7" s="31">
        <v>576</v>
      </c>
      <c r="G7" s="32">
        <v>576</v>
      </c>
      <c r="H7" s="32">
        <f>E7*0.8</f>
        <v>768</v>
      </c>
      <c r="I7" s="32">
        <v>307.2</v>
      </c>
      <c r="J7" s="32">
        <v>307.2</v>
      </c>
      <c r="K7" s="32">
        <f>(E7-H7)*0.8</f>
        <v>153.60000000000002</v>
      </c>
      <c r="L7" s="52"/>
      <c r="M7" s="53">
        <v>77</v>
      </c>
      <c r="N7" s="53">
        <f aca="true" t="shared" si="0" ref="N7:N14">E7-G7-J7</f>
        <v>76.80000000000001</v>
      </c>
      <c r="O7" s="53">
        <f aca="true" t="shared" si="1" ref="O7:O14">E7-H7-K7</f>
        <v>38.39999999999998</v>
      </c>
      <c r="P7" s="54"/>
    </row>
    <row r="8" spans="1:16" ht="13.5">
      <c r="A8" s="33" t="s">
        <v>82</v>
      </c>
      <c r="B8" s="34" t="s">
        <v>83</v>
      </c>
      <c r="C8" s="35" t="s">
        <v>84</v>
      </c>
      <c r="D8" s="36">
        <v>550</v>
      </c>
      <c r="E8" s="36">
        <v>6600</v>
      </c>
      <c r="F8" s="36">
        <v>2520</v>
      </c>
      <c r="G8" s="36">
        <v>2520</v>
      </c>
      <c r="H8" s="36">
        <v>3360</v>
      </c>
      <c r="I8" s="36">
        <v>3264</v>
      </c>
      <c r="J8" s="36">
        <v>3264</v>
      </c>
      <c r="K8" s="36">
        <f>(E8-H8)*0.8</f>
        <v>2592</v>
      </c>
      <c r="L8" s="55"/>
      <c r="M8" s="56">
        <f aca="true" t="shared" si="2" ref="M8:M14">E8-F8-I8</f>
        <v>816</v>
      </c>
      <c r="N8" s="56">
        <f t="shared" si="0"/>
        <v>816</v>
      </c>
      <c r="O8" s="56">
        <f t="shared" si="1"/>
        <v>648</v>
      </c>
      <c r="P8" s="57"/>
    </row>
    <row r="9" spans="1:16" ht="13.5">
      <c r="A9" s="37"/>
      <c r="B9" s="38"/>
      <c r="C9" s="35" t="s">
        <v>85</v>
      </c>
      <c r="D9" s="36">
        <v>550</v>
      </c>
      <c r="E9" s="36">
        <v>6600</v>
      </c>
      <c r="F9" s="36">
        <v>2520</v>
      </c>
      <c r="G9" s="36">
        <v>2520</v>
      </c>
      <c r="H9" s="36">
        <v>3360</v>
      </c>
      <c r="I9" s="36">
        <v>3264</v>
      </c>
      <c r="J9" s="36">
        <v>3264</v>
      </c>
      <c r="K9" s="36">
        <v>2592</v>
      </c>
      <c r="L9" s="55"/>
      <c r="M9" s="56">
        <f t="shared" si="2"/>
        <v>816</v>
      </c>
      <c r="N9" s="56">
        <f t="shared" si="0"/>
        <v>816</v>
      </c>
      <c r="O9" s="56">
        <f t="shared" si="1"/>
        <v>648</v>
      </c>
      <c r="P9" s="57"/>
    </row>
    <row r="10" spans="1:16" ht="13.5">
      <c r="A10" s="37"/>
      <c r="B10" s="34" t="s">
        <v>86</v>
      </c>
      <c r="C10" s="35" t="s">
        <v>84</v>
      </c>
      <c r="D10" s="36">
        <v>650</v>
      </c>
      <c r="E10" s="36">
        <v>7800</v>
      </c>
      <c r="F10" s="36">
        <v>3240</v>
      </c>
      <c r="G10" s="36">
        <v>3240</v>
      </c>
      <c r="H10" s="36">
        <v>4320</v>
      </c>
      <c r="I10" s="36">
        <v>3648</v>
      </c>
      <c r="J10" s="36">
        <v>3648</v>
      </c>
      <c r="K10" s="36">
        <v>2784</v>
      </c>
      <c r="L10" s="55"/>
      <c r="M10" s="56">
        <f t="shared" si="2"/>
        <v>912</v>
      </c>
      <c r="N10" s="56">
        <f t="shared" si="0"/>
        <v>912</v>
      </c>
      <c r="O10" s="56">
        <f t="shared" si="1"/>
        <v>696</v>
      </c>
      <c r="P10" s="57"/>
    </row>
    <row r="11" spans="1:16" ht="13.5">
      <c r="A11" s="37"/>
      <c r="B11" s="38"/>
      <c r="C11" s="35" t="s">
        <v>85</v>
      </c>
      <c r="D11" s="36">
        <v>650</v>
      </c>
      <c r="E11" s="36">
        <v>7800</v>
      </c>
      <c r="F11" s="36">
        <v>3240</v>
      </c>
      <c r="G11" s="36">
        <v>3240</v>
      </c>
      <c r="H11" s="36">
        <v>4320</v>
      </c>
      <c r="I11" s="36">
        <v>3648</v>
      </c>
      <c r="J11" s="36">
        <v>3648</v>
      </c>
      <c r="K11" s="36">
        <v>2784</v>
      </c>
      <c r="L11" s="55"/>
      <c r="M11" s="56">
        <f t="shared" si="2"/>
        <v>912</v>
      </c>
      <c r="N11" s="56">
        <f t="shared" si="0"/>
        <v>912</v>
      </c>
      <c r="O11" s="56">
        <f t="shared" si="1"/>
        <v>696</v>
      </c>
      <c r="P11" s="57"/>
    </row>
    <row r="12" spans="1:16" ht="13.5">
      <c r="A12" s="37"/>
      <c r="B12" s="33" t="s">
        <v>87</v>
      </c>
      <c r="C12" s="35" t="s">
        <v>88</v>
      </c>
      <c r="D12" s="36">
        <v>400</v>
      </c>
      <c r="E12" s="36">
        <f>D12*12</f>
        <v>4800</v>
      </c>
      <c r="F12" s="36">
        <f>E12*0.6</f>
        <v>2880</v>
      </c>
      <c r="G12" s="36">
        <v>2880</v>
      </c>
      <c r="H12" s="36">
        <f>E12*0.8</f>
        <v>3840</v>
      </c>
      <c r="I12" s="36">
        <f>(E12-F12)*0.8</f>
        <v>1536</v>
      </c>
      <c r="J12" s="36">
        <v>1536</v>
      </c>
      <c r="K12" s="36">
        <v>768</v>
      </c>
      <c r="L12" s="55"/>
      <c r="M12" s="56">
        <f t="shared" si="2"/>
        <v>384</v>
      </c>
      <c r="N12" s="56">
        <f t="shared" si="0"/>
        <v>384</v>
      </c>
      <c r="O12" s="56">
        <f t="shared" si="1"/>
        <v>192</v>
      </c>
      <c r="P12" s="57"/>
    </row>
    <row r="13" spans="1:16" ht="13.5">
      <c r="A13" s="37"/>
      <c r="B13" s="37"/>
      <c r="C13" s="35" t="s">
        <v>89</v>
      </c>
      <c r="D13" s="36">
        <v>300</v>
      </c>
      <c r="E13" s="36">
        <f>D13*12</f>
        <v>3600</v>
      </c>
      <c r="F13" s="36">
        <f>E13*0.6</f>
        <v>2160</v>
      </c>
      <c r="G13" s="36">
        <v>2160</v>
      </c>
      <c r="H13" s="36">
        <f>E13*0.8</f>
        <v>2880</v>
      </c>
      <c r="I13" s="36">
        <f>(E13-F13)*0.8</f>
        <v>1152</v>
      </c>
      <c r="J13" s="36">
        <v>1152</v>
      </c>
      <c r="K13" s="36">
        <f>(E13-H13)*0.8</f>
        <v>576</v>
      </c>
      <c r="L13" s="55"/>
      <c r="M13" s="56">
        <f t="shared" si="2"/>
        <v>288</v>
      </c>
      <c r="N13" s="56">
        <f t="shared" si="0"/>
        <v>288</v>
      </c>
      <c r="O13" s="56">
        <f t="shared" si="1"/>
        <v>144</v>
      </c>
      <c r="P13" s="57"/>
    </row>
    <row r="14" spans="1:16" ht="13.5">
      <c r="A14" s="39"/>
      <c r="B14" s="39"/>
      <c r="C14" s="35" t="s">
        <v>90</v>
      </c>
      <c r="D14" s="36">
        <v>200</v>
      </c>
      <c r="E14" s="36">
        <f>D14*12</f>
        <v>2400</v>
      </c>
      <c r="F14" s="36">
        <f>E14*0.6</f>
        <v>1440</v>
      </c>
      <c r="G14" s="36">
        <v>1440</v>
      </c>
      <c r="H14" s="36">
        <f>E14*0.8</f>
        <v>1920</v>
      </c>
      <c r="I14" s="36">
        <f>(E14-F14)*0.8</f>
        <v>768</v>
      </c>
      <c r="J14" s="36">
        <v>768</v>
      </c>
      <c r="K14" s="36">
        <f>(E14-H14)*0.8</f>
        <v>384</v>
      </c>
      <c r="L14" s="55"/>
      <c r="M14" s="56">
        <f t="shared" si="2"/>
        <v>192</v>
      </c>
      <c r="N14" s="56">
        <f t="shared" si="0"/>
        <v>192</v>
      </c>
      <c r="O14" s="56">
        <f t="shared" si="1"/>
        <v>96</v>
      </c>
      <c r="P14" s="57"/>
    </row>
    <row r="15" spans="1:16" ht="13.5">
      <c r="A15" s="40" t="s">
        <v>91</v>
      </c>
      <c r="B15" s="5"/>
      <c r="C15" s="6"/>
      <c r="D15" s="5"/>
      <c r="E15" s="5"/>
      <c r="F15" s="5"/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pans="1:16" ht="13.5">
      <c r="A16" s="41" t="s">
        <v>92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</row>
    <row r="17" spans="1:16" ht="29.25" customHeight="1">
      <c r="A17" s="41" t="s">
        <v>93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</row>
  </sheetData>
  <sheetProtection/>
  <mergeCells count="15">
    <mergeCell ref="A2:P2"/>
    <mergeCell ref="F4:P4"/>
    <mergeCell ref="F5:H5"/>
    <mergeCell ref="I5:L5"/>
    <mergeCell ref="M5:P5"/>
    <mergeCell ref="A7:C7"/>
    <mergeCell ref="A16:P16"/>
    <mergeCell ref="A17:P17"/>
    <mergeCell ref="A8:A14"/>
    <mergeCell ref="B8:B9"/>
    <mergeCell ref="B10:B11"/>
    <mergeCell ref="B12:B14"/>
    <mergeCell ref="D4:D6"/>
    <mergeCell ref="E4:E6"/>
    <mergeCell ref="A4:C6"/>
  </mergeCells>
  <printOptions/>
  <pageMargins left="0.2" right="0.2" top="0.9798611111111111" bottom="0.9798611111111111" header="0.5097222222222222" footer="0.509722222222222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baixin</dc:creator>
  <cp:keywords/>
  <dc:description/>
  <cp:lastModifiedBy>Administrator</cp:lastModifiedBy>
  <cp:lastPrinted>2021-04-22T08:04:12Z</cp:lastPrinted>
  <dcterms:created xsi:type="dcterms:W3CDTF">2021-04-14T15:45:43Z</dcterms:created>
  <dcterms:modified xsi:type="dcterms:W3CDTF">2022-08-23T00:48:20Z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50C39AA6BF204F4EA38824BF1332B8C7</vt:lpwstr>
  </property>
</Properties>
</file>